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Пром.потребители" sheetId="1" r:id="rId1"/>
    <sheet name="введены в 2020 г." sheetId="2" r:id="rId2"/>
    <sheet name="ГРП" sheetId="3" r:id="rId3"/>
    <sheet name="Низкое давление" sheetId="4" r:id="rId4"/>
  </sheets>
  <externalReferences>
    <externalReference r:id="rId7"/>
  </externalReferences>
  <definedNames>
    <definedName name="_xlnm.Print_Titles" localSheetId="0">'Пром.потребители'!$1:$5</definedName>
  </definedNames>
  <calcPr fullCalcOnLoad="1"/>
</workbook>
</file>

<file path=xl/sharedStrings.xml><?xml version="1.0" encoding="utf-8"?>
<sst xmlns="http://schemas.openxmlformats.org/spreadsheetml/2006/main" count="331" uniqueCount="203">
  <si>
    <t>№ п/п.</t>
  </si>
  <si>
    <t>Наименование потребителя</t>
  </si>
  <si>
    <t>Адресная привязка</t>
  </si>
  <si>
    <t>№ на схеме города</t>
  </si>
  <si>
    <t>Примечание</t>
  </si>
  <si>
    <t>Фактический расход газа</t>
  </si>
  <si>
    <t>Перспективный расход газа</t>
  </si>
  <si>
    <t>Годовой расход газа, тыс.м3/час.</t>
  </si>
  <si>
    <t>Максимально-часовой расход газа,  м3/час</t>
  </si>
  <si>
    <t>ул. Кольцова 2</t>
  </si>
  <si>
    <t>-</t>
  </si>
  <si>
    <t>ул. Барнаульская 6</t>
  </si>
  <si>
    <t>микрорайон Северный</t>
  </si>
  <si>
    <t>Больничный комплекс</t>
  </si>
  <si>
    <t>Мусороперерабатывающий завод</t>
  </si>
  <si>
    <t>Комплекс здоровье</t>
  </si>
  <si>
    <t>ул. Попова 12</t>
  </si>
  <si>
    <t>ул. Огнеупорная 20</t>
  </si>
  <si>
    <t>ул. Попова 32</t>
  </si>
  <si>
    <t>ул. Первомайская 10а</t>
  </si>
  <si>
    <t>ул. Вокзальная 2/2</t>
  </si>
  <si>
    <t>ул. Первомайская 1/1 и 8а</t>
  </si>
  <si>
    <t>ул. Первомайская 5/6</t>
  </si>
  <si>
    <t>ул. Промышленная 11</t>
  </si>
  <si>
    <t>ООО "ДВС"</t>
  </si>
  <si>
    <t>База отдыха "Бородина"</t>
  </si>
  <si>
    <t>База отдыха "НПЗ"</t>
  </si>
  <si>
    <t>База отдыха завода "Концентратов"</t>
  </si>
  <si>
    <t>База отдыха ИП "Краснов"</t>
  </si>
  <si>
    <t>База отдыха "Солнечная"</t>
  </si>
  <si>
    <t>ул. Морская 18/2</t>
  </si>
  <si>
    <t>ул. Промышленная 26а</t>
  </si>
  <si>
    <t>ул. Промышленная 8</t>
  </si>
  <si>
    <t>ул. Химзаводская 11/3</t>
  </si>
  <si>
    <t>ООО "Строительные системы"</t>
  </si>
  <si>
    <t>ИП Крашеник С.И.</t>
  </si>
  <si>
    <t>ул. Промышленная 20</t>
  </si>
  <si>
    <t>ГРП 24 п. Мичуринский</t>
  </si>
  <si>
    <t>Комплексная застройка</t>
  </si>
  <si>
    <t>ж.д. в Центральном районе ГРП 10</t>
  </si>
  <si>
    <t>Комплекс</t>
  </si>
  <si>
    <t>ул. Гранитная</t>
  </si>
  <si>
    <t>Речкуновская зона</t>
  </si>
  <si>
    <t>АО «Бердский лесхоз»</t>
  </si>
  <si>
    <t>ООО «Гурман»</t>
  </si>
  <si>
    <t>ООО «Аргумент»</t>
  </si>
  <si>
    <t>АО «Санаторий профилакторий «Сибиряк»</t>
  </si>
  <si>
    <t>ООО «Бердская строительная компания»</t>
  </si>
  <si>
    <t>ФГУ ДОД «Феникс», ДОЛ «Красная горка»</t>
  </si>
  <si>
    <t>ГСК «Северный»</t>
  </si>
  <si>
    <t xml:space="preserve">ООО «Сибирия» </t>
  </si>
  <si>
    <t>ООО «Сибирские градостроительные проекты»</t>
  </si>
  <si>
    <t>ООО «Коралл»</t>
  </si>
  <si>
    <t>ООО «Вуд Молдинг»</t>
  </si>
  <si>
    <t>ООО «Факел»</t>
  </si>
  <si>
    <t>ООО «Ковровый двор»</t>
  </si>
  <si>
    <t>ФП «Стулов»</t>
  </si>
  <si>
    <t>ФЛ «Адриянов»</t>
  </si>
  <si>
    <t>ИП Голубев «БДО Бердский дом отдыха»</t>
  </si>
  <si>
    <t>СК «Кристалл»</t>
  </si>
  <si>
    <t>Пансионат «Лесная сказка»</t>
  </si>
  <si>
    <t>ГСК «Исток»</t>
  </si>
  <si>
    <t xml:space="preserve">ООО «Росэнерго»  </t>
  </si>
  <si>
    <t>ООО "Доверие"</t>
  </si>
  <si>
    <t>ДОЦ им. О Кошевого</t>
  </si>
  <si>
    <t>ООО «Серебряная долина»</t>
  </si>
  <si>
    <t>АО «Сосновка»</t>
  </si>
  <si>
    <t>ДОЦ «Солнечный»</t>
  </si>
  <si>
    <t>ДОЦ «Карбышева»</t>
  </si>
  <si>
    <t>База отдыха "Желдорэкспедиция"</t>
  </si>
  <si>
    <t>База отдыха "EXPRESS FITNESS"</t>
  </si>
  <si>
    <t>ДОЛ им. Гагарина</t>
  </si>
  <si>
    <t>ДОЛ "Зеленая поляна НПЗ"</t>
  </si>
  <si>
    <t>Котельная «Военного городка»</t>
  </si>
  <si>
    <t>ИП Голубев Белокаменный - 2</t>
  </si>
  <si>
    <t>ЗАО ПК «Продсиб»</t>
  </si>
  <si>
    <t>ООО «Кондитер»</t>
  </si>
  <si>
    <t>ООО «Фирма «Чалдон»</t>
  </si>
  <si>
    <t>АО «Бердский торг»</t>
  </si>
  <si>
    <t>Стройматериалы и промбаза</t>
  </si>
  <si>
    <t>ЗАО «Нотис»</t>
  </si>
  <si>
    <t>ЗАО «Лес»</t>
  </si>
  <si>
    <t>ООО «Скиф»</t>
  </si>
  <si>
    <t>Котельная цеха лапши "Альда"</t>
  </si>
  <si>
    <t>Торгово Развлекательный Комплекс</t>
  </si>
  <si>
    <t>ДОЛ «Гренада»</t>
  </si>
  <si>
    <t>ДОЛ «им. Адмирала Нахимова»</t>
  </si>
  <si>
    <t>ООО «Мост»</t>
  </si>
  <si>
    <t>Комплекс административных и производственно-складских зданий (ООО «Форико»)</t>
  </si>
  <si>
    <t>Стройматериалы</t>
  </si>
  <si>
    <t>«Гостиничный комплекс»</t>
  </si>
  <si>
    <t>ООО «Бердь»</t>
  </si>
  <si>
    <t>ООО «Роял Марин»</t>
  </si>
  <si>
    <t>ООО «СибСтройТехника»</t>
  </si>
  <si>
    <t>котельные и энергоустановки</t>
  </si>
  <si>
    <t>АИТ нежилого произв. Здания ЗАО "Бердск"</t>
  </si>
  <si>
    <t>ООО "Сибирский энергетический центр"</t>
  </si>
  <si>
    <t>Петспективные потребители</t>
  </si>
  <si>
    <t>Гаражи (Шевцов Ю.В.)</t>
  </si>
  <si>
    <t>ООО Домал</t>
  </si>
  <si>
    <t>Центр «Виктория»</t>
  </si>
  <si>
    <t>санаторий Жемчужина</t>
  </si>
  <si>
    <t>АГНКС (ООО "Гамма Сервис")</t>
  </si>
  <si>
    <t>Производственно-складской корпус производственной базы (Катешов ВА)</t>
  </si>
  <si>
    <t>МУП «Спецавтохозяйство»</t>
  </si>
  <si>
    <t>Административно-складские помещения</t>
  </si>
  <si>
    <t>АИТ Административно-складское помещение Терлюк А.Е.</t>
  </si>
  <si>
    <t>ООО "Надежда"</t>
  </si>
  <si>
    <t>ДОЛ «Сказка»</t>
  </si>
  <si>
    <t>Шевцов Сергей Викторович</t>
  </si>
  <si>
    <t>ООО "Электро-Мастер"</t>
  </si>
  <si>
    <t>376/1</t>
  </si>
  <si>
    <t>Санников С.Н.</t>
  </si>
  <si>
    <t>Автомойка и СТО</t>
  </si>
  <si>
    <t xml:space="preserve">Нежилое помещение </t>
  </si>
  <si>
    <t>ООО "ДорЖилСтрой"</t>
  </si>
  <si>
    <t>Нежилое помещение (Автомойка, караж, административное здание)</t>
  </si>
  <si>
    <t>территория санатория «Бердский»</t>
  </si>
  <si>
    <t>ул. Черемушная 3</t>
  </si>
  <si>
    <t>ул. Зеленая Роща 15</t>
  </si>
  <si>
    <t>ул. Зеленая роща 7/34</t>
  </si>
  <si>
    <t>ул. Черемушная 1</t>
  </si>
  <si>
    <t>ул. Черемушная 5/3</t>
  </si>
  <si>
    <t>Ул. Новосибирская 2</t>
  </si>
  <si>
    <t xml:space="preserve">ул. Зеленая роща </t>
  </si>
  <si>
    <t>ул. Северный микрорайон 1</t>
  </si>
  <si>
    <t>ул. Барнаульская</t>
  </si>
  <si>
    <t>ул. Попова,11</t>
  </si>
  <si>
    <t>ул. Промышленная (кад. Номер 54:07:057401:0077)</t>
  </si>
  <si>
    <t>ул. Барнаульская (кад. Номер 54:32:010659:1752)</t>
  </si>
  <si>
    <t>ул. Линейная 5/14</t>
  </si>
  <si>
    <t>ул. Барнаульская (кад. Номер 54:32:010658:147)</t>
  </si>
  <si>
    <t>кад. Номер 54:07:057401:5601</t>
  </si>
  <si>
    <t>ул. Промышленная 3</t>
  </si>
  <si>
    <t>ул. Промышленная 1/3</t>
  </si>
  <si>
    <t>кад. Номер 54:32:010131:156</t>
  </si>
  <si>
    <t>ул. Первомайская, 5</t>
  </si>
  <si>
    <t>ул. Химзаводская, 1г</t>
  </si>
  <si>
    <t>ул. Барнаульская, 6а</t>
  </si>
  <si>
    <t>От ГРП №500, (на газопроводе среднего давления Р до 0,3 МПа)</t>
  </si>
  <si>
    <t>ранее ДОЛ «Гастелло», Расчет от 10.05.2016г. ООО "Доверие" Q=101 (два варианта подключения)</t>
  </si>
  <si>
    <t>От потребителя №154</t>
  </si>
  <si>
    <t>На низком давлении ГРП 214</t>
  </si>
  <si>
    <t xml:space="preserve">гидр. Расчет (дог. №3023) от 31.10.2017г. </t>
  </si>
  <si>
    <t xml:space="preserve">17.07.2018 - Гидравлический расчет по доверенности на Шевлякова АВ. (Жилые дома) дог.№3149 </t>
  </si>
  <si>
    <t>15.08.2018 - гидр расчет и тепловой (дог. №3154)</t>
  </si>
  <si>
    <t>21.09.2018-Гидравлический расчет от Плясуновой А.В. (дог.) за счет №376, путем перераспределения расходов с 1-ой на 2-ую площадку</t>
  </si>
  <si>
    <t xml:space="preserve">02.11.2018г. - Гидравлический расчет от Санникова С.Н. (дог. №3192) </t>
  </si>
  <si>
    <t>20.11.2018г. - Гидравлический расчет от НПК Факел (дог. №3200)</t>
  </si>
  <si>
    <t>29.05.2019г. - Гидравлический расчет от ООО "АА ЭнергоГрупп" (дог. №3270)</t>
  </si>
  <si>
    <t>16.07.2019г. - Гидравлический расчет от ООО "ДорЖилСтрой" (дог. №3265). Расход на гаражи с адм зданием - 14м3/час, 33,864 год, на Асфальтосмесительную установку с бойлером для битума - 4470 м3/час, 2360 тыс. м3/год (работает только с мая по сентябрь)</t>
  </si>
  <si>
    <t>09.09.2019г. - Гидравлический расчет от Желтоусова А.В. (дог. №3308). Расход на гараж, адм. здание и автомойку - 25м3/час, согаласно предоставленному тепловому расчету.</t>
  </si>
  <si>
    <t>№ на схеме</t>
  </si>
  <si>
    <t>Годовой расход газа,тыс. м3/год</t>
  </si>
  <si>
    <t>Максимально-часовой расходгаза, м3/час</t>
  </si>
  <si>
    <t>Годовой расход газа, тыс. м3/год</t>
  </si>
  <si>
    <t>ГРП жилых зданий ООО "СибАлмаз"</t>
  </si>
  <si>
    <t>СНТ «Заречное»</t>
  </si>
  <si>
    <t xml:space="preserve">территория БЭМЗ </t>
  </si>
  <si>
    <t>СНТ «Бердь» ГРП 3</t>
  </si>
  <si>
    <t>23/2</t>
  </si>
  <si>
    <t>территория «Бердский санаторий»</t>
  </si>
  <si>
    <t>Жилая застройка около п. Агролес</t>
  </si>
  <si>
    <t>Жилой массив «А»</t>
  </si>
  <si>
    <t>ГРПШ в частном секторе</t>
  </si>
  <si>
    <t>Ул. Энтузиастов</t>
  </si>
  <si>
    <t>Жилой массив «Б»</t>
  </si>
  <si>
    <t>ж.д. в Центральном районе ГРП 12</t>
  </si>
  <si>
    <t>ж.д. в Центральном районе ГРП 13</t>
  </si>
  <si>
    <t>ж.д. в Центральном районе ГРП 15</t>
  </si>
  <si>
    <t>ж.д. в Центральном районе ГРП 16</t>
  </si>
  <si>
    <t>ул. Боровая</t>
  </si>
  <si>
    <t>СНТ «Урожай»</t>
  </si>
  <si>
    <t>СНТ «Электрик»</t>
  </si>
  <si>
    <t>СНТ «Урожай 2»</t>
  </si>
  <si>
    <t>ЖСК «Новый»</t>
  </si>
  <si>
    <t>ДНТ «Кедр»</t>
  </si>
  <si>
    <t>городок «Изумрудный» (13 многоэтажных домов)</t>
  </si>
  <si>
    <t>ул. Изумрудный городок</t>
  </si>
  <si>
    <t>ул. 2-я Линейная</t>
  </si>
  <si>
    <t xml:space="preserve"> п. Агролес</t>
  </si>
  <si>
    <t>Жилые дома Корпус №8,9,11,12 ООО "Коралл-61"</t>
  </si>
  <si>
    <t>435/2</t>
  </si>
  <si>
    <r>
      <t>Максимально-часовой расход газа, м</t>
    </r>
    <r>
      <rPr>
        <i/>
        <vertAlign val="superscript"/>
        <sz val="9"/>
        <color indexed="8"/>
        <rFont val="Calibri"/>
        <family val="2"/>
      </rPr>
      <t>3</t>
    </r>
    <r>
      <rPr>
        <i/>
        <sz val="9"/>
        <color indexed="8"/>
        <rFont val="Calibri"/>
        <family val="2"/>
      </rPr>
      <t>/час</t>
    </r>
  </si>
  <si>
    <t>№</t>
  </si>
  <si>
    <t xml:space="preserve">ИТОГО по проектируемым потребителям г. Бердска </t>
  </si>
  <si>
    <r>
      <t xml:space="preserve">Годовые и максимально-часовые расходы природного газа по котельным, промышленным и индивидуально бытовым  потребителям г.Бердска, Искитимского района Новосибирской области на периуд строительства 2020-2025 г.      Потребители ни газопроводе низкого давления.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>Приложение №1 к 1438-ПЗ-2020 (том2)</t>
    </r>
  </si>
  <si>
    <t>ГРП для 1-ая Линейная</t>
  </si>
  <si>
    <t>1-ая Линейная</t>
  </si>
  <si>
    <t xml:space="preserve">ИТОГО по проектируемым потребителям и ГРП г. Бердска </t>
  </si>
  <si>
    <t>ИТОГО сущ. и проект. потребители и ГРП  г. Бердска 2020-2025 г.</t>
  </si>
  <si>
    <t>Котельные и промышленные предприятия планируемые к строительству с 2020 до 2025 года.</t>
  </si>
  <si>
    <t>Планируемы к строительству ГРП  г. Бердска с 2020  до 2025 г.</t>
  </si>
  <si>
    <t>Перспектива</t>
  </si>
  <si>
    <r>
      <t xml:space="preserve">Годовые и максимально-часовые расходы природного газа по котельным, промышленным и индивидуально бытовым  потребителям г.Бердска,  и части Искитимского района Новосибирской области на периуд строительства 2020-2025 г.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>Приложение №1 к 1438-ПЗ-2020 (том2)</t>
    </r>
  </si>
  <si>
    <t>0.3 Мпа</t>
  </si>
  <si>
    <t>Зеленый остров. Микрорайон 9</t>
  </si>
  <si>
    <t>ГРП ТСЖ «Приморское-04»</t>
  </si>
  <si>
    <t>ГРП СНТ «Ива», СНТ «Ива-2»</t>
  </si>
  <si>
    <t>ГРП СНТ «Земляничное»</t>
  </si>
  <si>
    <r>
      <t xml:space="preserve">Годовые и максимально-часовые расходы природного газа по котельным, промышленным и индивидуально бытовым  потребителям г.Бердска,  и части Искитимского района Новосибирской области введённые в эксплуатацию в 2020  г.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>Приложение №1 к 1438-ПЗ-2020 (том2)</t>
    </r>
  </si>
  <si>
    <t>ИТОГО по проектируемым ГРП г. Бердска с 2020 до 2025 г.</t>
  </si>
  <si>
    <t>ИТОГО по группе потребителей введённых в 2020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</si>
</sst>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 Narrow"/>
      <family val="2"/>
    </font>
    <font>
      <i/>
      <sz val="11"/>
      <color indexed="8"/>
      <name val="Calibri"/>
      <family val="2"/>
    </font>
    <font>
      <i/>
      <vertAlign val="superscript"/>
      <sz val="9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0"/>
      <color indexed="8"/>
      <name val="Arial Narrow"/>
      <family val="2"/>
    </font>
    <font>
      <b/>
      <i/>
      <sz val="12"/>
      <color indexed="8"/>
      <name val="Calibri"/>
      <family val="2"/>
    </font>
    <font>
      <sz val="12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b/>
      <i/>
      <sz val="8"/>
      <color theme="1"/>
      <name val="Calibri"/>
      <family val="2"/>
    </font>
    <font>
      <b/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i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i/>
      <sz val="12"/>
      <color theme="1"/>
      <name val="Calibri"/>
      <family val="2"/>
    </font>
    <font>
      <sz val="12"/>
      <color rgb="FF000000"/>
      <name val="Verdana"/>
      <family val="2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5" fillId="0" borderId="10" xfId="0" applyFont="1" applyFill="1" applyBorder="1" applyAlignment="1">
      <alignment horizontal="center" vertical="center" wrapText="1" shrinkToFit="1"/>
    </xf>
    <xf numFmtId="0" fontId="56" fillId="0" borderId="10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 shrinkToFit="1"/>
    </xf>
    <xf numFmtId="0" fontId="57" fillId="0" borderId="10" xfId="0" applyFont="1" applyFill="1" applyBorder="1" applyAlignment="1">
      <alignment horizontal="center" vertical="center" wrapText="1" shrinkToFit="1"/>
    </xf>
    <xf numFmtId="0" fontId="54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3" fontId="59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 shrinkToFit="1"/>
    </xf>
    <xf numFmtId="0" fontId="60" fillId="0" borderId="0" xfId="0" applyFont="1" applyFill="1" applyAlignment="1">
      <alignment horizontal="center" vertical="center" wrapText="1"/>
    </xf>
    <xf numFmtId="0" fontId="61" fillId="0" borderId="0" xfId="0" applyFont="1" applyAlignment="1">
      <alignment/>
    </xf>
    <xf numFmtId="3" fontId="54" fillId="0" borderId="10" xfId="0" applyNumberFormat="1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61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wrapText="1"/>
    </xf>
    <xf numFmtId="0" fontId="54" fillId="0" borderId="0" xfId="0" applyFont="1" applyAlignment="1">
      <alignment wrapText="1"/>
    </xf>
    <xf numFmtId="0" fontId="56" fillId="0" borderId="10" xfId="0" applyFont="1" applyFill="1" applyBorder="1" applyAlignment="1">
      <alignment horizontal="center" vertical="center" shrinkToFi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3" fontId="66" fillId="0" borderId="10" xfId="0" applyNumberFormat="1" applyFont="1" applyFill="1" applyBorder="1" applyAlignment="1">
      <alignment horizontal="center" vertical="center" wrapText="1"/>
    </xf>
    <xf numFmtId="3" fontId="66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/>
    </xf>
    <xf numFmtId="0" fontId="54" fillId="0" borderId="10" xfId="0" applyFont="1" applyFill="1" applyBorder="1" applyAlignment="1">
      <alignment/>
    </xf>
    <xf numFmtId="1" fontId="60" fillId="0" borderId="0" xfId="0" applyNumberFormat="1" applyFont="1" applyFill="1" applyAlignment="1">
      <alignment horizontal="center" vertical="center" wrapText="1"/>
    </xf>
    <xf numFmtId="0" fontId="67" fillId="0" borderId="0" xfId="0" applyFont="1" applyAlignment="1">
      <alignment/>
    </xf>
    <xf numFmtId="0" fontId="54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shrinkToFit="1"/>
    </xf>
    <xf numFmtId="0" fontId="56" fillId="0" borderId="12" xfId="0" applyFont="1" applyFill="1" applyBorder="1" applyAlignment="1">
      <alignment horizontal="center" vertical="center" wrapText="1" shrinkToFit="1"/>
    </xf>
    <xf numFmtId="0" fontId="56" fillId="0" borderId="21" xfId="0" applyFont="1" applyFill="1" applyBorder="1" applyAlignment="1">
      <alignment horizontal="center" vertical="center" wrapText="1" shrinkToFi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shrinkToFit="1"/>
    </xf>
    <xf numFmtId="0" fontId="68" fillId="0" borderId="11" xfId="0" applyFont="1" applyFill="1" applyBorder="1" applyAlignment="1">
      <alignment horizontal="center" vertical="center" shrinkToFit="1"/>
    </xf>
    <xf numFmtId="0" fontId="68" fillId="0" borderId="21" xfId="0" applyFont="1" applyFill="1" applyBorder="1" applyAlignment="1">
      <alignment horizontal="center" vertical="center" wrapText="1" shrinkToFit="1"/>
    </xf>
    <xf numFmtId="0" fontId="69" fillId="0" borderId="13" xfId="0" applyFont="1" applyFill="1" applyBorder="1" applyAlignment="1">
      <alignment horizontal="center" vertical="center" shrinkToFit="1"/>
    </xf>
    <xf numFmtId="0" fontId="69" fillId="0" borderId="14" xfId="0" applyFont="1" applyFill="1" applyBorder="1" applyAlignment="1">
      <alignment horizontal="center" vertical="center" shrinkToFit="1"/>
    </xf>
    <xf numFmtId="0" fontId="69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wrapText="1" shrinkToFit="1"/>
    </xf>
    <xf numFmtId="0" fontId="16" fillId="0" borderId="21" xfId="0" applyFont="1" applyFill="1" applyBorder="1" applyAlignment="1">
      <alignment horizontal="center" vertical="center" wrapText="1" shrinkToFi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 wrapText="1"/>
    </xf>
    <xf numFmtId="49" fontId="64" fillId="0" borderId="21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 shrinkToFit="1"/>
    </xf>
    <xf numFmtId="0" fontId="70" fillId="0" borderId="21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055;&#1056;&#1054;&#1045;&#1050;&#1058;&#1067;\&#1055;&#1088;&#1086;&#1077;&#1082;&#1090;%20&#1075;&#1072;&#1079;&#1080;&#1092;&#1080;&#1082;&#1072;&#1094;&#1080;&#1103;%20&#1041;&#1077;&#1088;&#1076;&#1089;&#1082;&#1072;\2020\&#1058;&#1086;&#1084;%201%20&#1095;&#1080;&#1089;&#1090;&#1086;&#1074;&#1086;&#1081;\&#1055;&#1086;&#1090;&#1088;&#1077;&#1073;&#1080;&#1090;&#1077;&#1083;&#1080;%20&#1041;&#1077;&#1088;&#1076;&#1089;&#1082;&#1072;%202020%20&#1075;.%20&#1090;&#1086;&#1084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м.потребители"/>
      <sheetName val="ГРП"/>
      <sheetName val="низкое давление"/>
    </sheetNames>
    <sheetDataSet>
      <sheetData sheetId="0">
        <row r="103">
          <cell r="G103">
            <v>99108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20" sqref="E20"/>
    </sheetView>
  </sheetViews>
  <sheetFormatPr defaultColWidth="9.140625" defaultRowHeight="15"/>
  <cols>
    <col min="1" max="1" width="4.140625" style="11" customWidth="1"/>
    <col min="2" max="2" width="27.140625" style="13" customWidth="1"/>
    <col min="3" max="3" width="5.140625" style="32" customWidth="1"/>
    <col min="4" max="4" width="20.7109375" style="13" customWidth="1"/>
    <col min="5" max="5" width="10.57421875" style="11" customWidth="1"/>
    <col min="6" max="6" width="12.00390625" style="11" customWidth="1"/>
    <col min="7" max="7" width="13.140625" style="11" customWidth="1"/>
    <col min="8" max="8" width="11.421875" style="11" customWidth="1"/>
    <col min="9" max="9" width="23.421875" style="13" customWidth="1"/>
    <col min="10" max="16384" width="9.140625" style="3" customWidth="1"/>
  </cols>
  <sheetData>
    <row r="1" spans="1:9" ht="15">
      <c r="A1" s="52" t="s">
        <v>194</v>
      </c>
      <c r="B1" s="53"/>
      <c r="C1" s="53"/>
      <c r="D1" s="53"/>
      <c r="E1" s="53"/>
      <c r="F1" s="53"/>
      <c r="G1" s="53"/>
      <c r="H1" s="53"/>
      <c r="I1" s="54"/>
    </row>
    <row r="2" spans="1:9" ht="31.5" customHeight="1">
      <c r="A2" s="55"/>
      <c r="B2" s="56"/>
      <c r="C2" s="56"/>
      <c r="D2" s="56"/>
      <c r="E2" s="56"/>
      <c r="F2" s="56"/>
      <c r="G2" s="56"/>
      <c r="H2" s="56"/>
      <c r="I2" s="57"/>
    </row>
    <row r="3" spans="1:9" ht="15" customHeight="1">
      <c r="A3" s="58" t="s">
        <v>0</v>
      </c>
      <c r="B3" s="59" t="s">
        <v>1</v>
      </c>
      <c r="C3" s="69" t="s">
        <v>3</v>
      </c>
      <c r="D3" s="61" t="s">
        <v>2</v>
      </c>
      <c r="E3" s="63" t="s">
        <v>5</v>
      </c>
      <c r="F3" s="64"/>
      <c r="G3" s="63" t="s">
        <v>6</v>
      </c>
      <c r="H3" s="64"/>
      <c r="I3" s="59" t="s">
        <v>4</v>
      </c>
    </row>
    <row r="4" spans="1:9" ht="45" customHeight="1">
      <c r="A4" s="58"/>
      <c r="B4" s="60"/>
      <c r="C4" s="70"/>
      <c r="D4" s="62"/>
      <c r="E4" s="4" t="s">
        <v>8</v>
      </c>
      <c r="F4" s="4" t="s">
        <v>7</v>
      </c>
      <c r="G4" s="4" t="s">
        <v>8</v>
      </c>
      <c r="H4" s="4" t="s">
        <v>7</v>
      </c>
      <c r="I4" s="65"/>
    </row>
    <row r="5" spans="1:9" ht="15">
      <c r="A5" s="5">
        <v>1</v>
      </c>
      <c r="B5" s="12">
        <v>2</v>
      </c>
      <c r="C5" s="28">
        <v>3</v>
      </c>
      <c r="D5" s="12">
        <v>4</v>
      </c>
      <c r="E5" s="27">
        <v>5</v>
      </c>
      <c r="F5" s="5">
        <v>6</v>
      </c>
      <c r="G5" s="24">
        <v>7</v>
      </c>
      <c r="H5" s="5">
        <v>8</v>
      </c>
      <c r="I5" s="12">
        <v>9</v>
      </c>
    </row>
    <row r="6" spans="1:9" ht="18.75">
      <c r="A6" s="66" t="s">
        <v>191</v>
      </c>
      <c r="B6" s="67"/>
      <c r="C6" s="67"/>
      <c r="D6" s="67"/>
      <c r="E6" s="67"/>
      <c r="F6" s="67"/>
      <c r="G6" s="67"/>
      <c r="H6" s="67"/>
      <c r="I6" s="68"/>
    </row>
    <row r="7" spans="1:9" ht="15">
      <c r="A7" s="6">
        <v>1</v>
      </c>
      <c r="B7" s="6" t="s">
        <v>43</v>
      </c>
      <c r="C7" s="29">
        <v>1</v>
      </c>
      <c r="D7" s="6" t="s">
        <v>9</v>
      </c>
      <c r="E7" s="6" t="s">
        <v>10</v>
      </c>
      <c r="F7" s="6" t="s">
        <v>10</v>
      </c>
      <c r="G7" s="6">
        <v>275</v>
      </c>
      <c r="H7" s="6">
        <v>1518</v>
      </c>
      <c r="I7" s="6"/>
    </row>
    <row r="8" spans="1:9" ht="15">
      <c r="A8" s="36">
        <f>ГРП!A4+1</f>
        <v>2</v>
      </c>
      <c r="B8" s="35" t="s">
        <v>193</v>
      </c>
      <c r="C8" s="33">
        <v>8</v>
      </c>
      <c r="D8" s="34"/>
      <c r="E8" s="34"/>
      <c r="F8" s="34"/>
      <c r="G8" s="2">
        <v>8000</v>
      </c>
      <c r="H8" s="2">
        <v>30000</v>
      </c>
      <c r="I8" s="34"/>
    </row>
    <row r="9" spans="1:9" ht="33.75">
      <c r="A9" s="2">
        <f aca="true" t="shared" si="0" ref="A9:A40">A8+1</f>
        <v>3</v>
      </c>
      <c r="B9" s="2" t="s">
        <v>44</v>
      </c>
      <c r="C9" s="30">
        <v>16</v>
      </c>
      <c r="D9" s="2" t="s">
        <v>117</v>
      </c>
      <c r="E9" s="2" t="s">
        <v>10</v>
      </c>
      <c r="F9" s="2" t="s">
        <v>10</v>
      </c>
      <c r="G9" s="2">
        <v>10</v>
      </c>
      <c r="H9" s="2">
        <v>55</v>
      </c>
      <c r="I9" s="7" t="s">
        <v>139</v>
      </c>
    </row>
    <row r="10" spans="1:9" ht="15">
      <c r="A10" s="2">
        <f t="shared" si="0"/>
        <v>4</v>
      </c>
      <c r="B10" s="2" t="s">
        <v>45</v>
      </c>
      <c r="C10" s="30">
        <v>18</v>
      </c>
      <c r="D10" s="2" t="s">
        <v>118</v>
      </c>
      <c r="E10" s="2" t="s">
        <v>10</v>
      </c>
      <c r="F10" s="2" t="s">
        <v>10</v>
      </c>
      <c r="G10" s="2">
        <v>15</v>
      </c>
      <c r="H10" s="2">
        <v>83</v>
      </c>
      <c r="I10" s="2"/>
    </row>
    <row r="11" spans="1:9" ht="24">
      <c r="A11" s="2">
        <f t="shared" si="0"/>
        <v>5</v>
      </c>
      <c r="B11" s="2" t="s">
        <v>46</v>
      </c>
      <c r="C11" s="30">
        <v>31</v>
      </c>
      <c r="D11" s="2" t="s">
        <v>119</v>
      </c>
      <c r="E11" s="2" t="s">
        <v>10</v>
      </c>
      <c r="F11" s="2" t="s">
        <v>10</v>
      </c>
      <c r="G11" s="2">
        <v>300</v>
      </c>
      <c r="H11" s="2">
        <v>1656</v>
      </c>
      <c r="I11" s="2"/>
    </row>
    <row r="12" spans="1:9" ht="24">
      <c r="A12" s="2">
        <f t="shared" si="0"/>
        <v>6</v>
      </c>
      <c r="B12" s="2" t="s">
        <v>47</v>
      </c>
      <c r="C12" s="30">
        <v>36</v>
      </c>
      <c r="D12" s="2" t="s">
        <v>11</v>
      </c>
      <c r="E12" s="2" t="s">
        <v>10</v>
      </c>
      <c r="F12" s="2" t="s">
        <v>10</v>
      </c>
      <c r="G12" s="2">
        <v>300</v>
      </c>
      <c r="H12" s="2">
        <v>1656</v>
      </c>
      <c r="I12" s="2"/>
    </row>
    <row r="13" spans="1:9" ht="24">
      <c r="A13" s="2">
        <f t="shared" si="0"/>
        <v>7</v>
      </c>
      <c r="B13" s="2" t="s">
        <v>48</v>
      </c>
      <c r="C13" s="30">
        <v>37</v>
      </c>
      <c r="D13" s="2"/>
      <c r="E13" s="2" t="s">
        <v>10</v>
      </c>
      <c r="F13" s="2" t="s">
        <v>10</v>
      </c>
      <c r="G13" s="2">
        <v>35</v>
      </c>
      <c r="H13" s="2">
        <v>183</v>
      </c>
      <c r="I13" s="2"/>
    </row>
    <row r="14" spans="1:9" ht="15">
      <c r="A14" s="2">
        <f t="shared" si="0"/>
        <v>8</v>
      </c>
      <c r="B14" s="2" t="s">
        <v>49</v>
      </c>
      <c r="C14" s="30">
        <v>48</v>
      </c>
      <c r="D14" s="2" t="s">
        <v>12</v>
      </c>
      <c r="E14" s="2" t="s">
        <v>10</v>
      </c>
      <c r="F14" s="2" t="s">
        <v>10</v>
      </c>
      <c r="G14" s="2">
        <v>7</v>
      </c>
      <c r="H14" s="2">
        <v>39</v>
      </c>
      <c r="I14" s="7"/>
    </row>
    <row r="15" spans="1:9" ht="36">
      <c r="A15" s="2">
        <f t="shared" si="0"/>
        <v>9</v>
      </c>
      <c r="B15" s="2" t="s">
        <v>50</v>
      </c>
      <c r="C15" s="30">
        <v>68</v>
      </c>
      <c r="D15" s="2" t="s">
        <v>30</v>
      </c>
      <c r="E15" s="2" t="s">
        <v>10</v>
      </c>
      <c r="F15" s="2" t="s">
        <v>10</v>
      </c>
      <c r="G15" s="2">
        <v>3</v>
      </c>
      <c r="H15" s="2">
        <v>17</v>
      </c>
      <c r="I15" s="2" t="s">
        <v>139</v>
      </c>
    </row>
    <row r="16" spans="1:9" ht="24">
      <c r="A16" s="2">
        <f t="shared" si="0"/>
        <v>10</v>
      </c>
      <c r="B16" s="2" t="s">
        <v>51</v>
      </c>
      <c r="C16" s="30">
        <v>80</v>
      </c>
      <c r="D16" s="2" t="s">
        <v>120</v>
      </c>
      <c r="E16" s="2" t="s">
        <v>10</v>
      </c>
      <c r="F16" s="2" t="s">
        <v>10</v>
      </c>
      <c r="G16" s="2">
        <v>64</v>
      </c>
      <c r="H16" s="2">
        <v>353</v>
      </c>
      <c r="I16" s="2"/>
    </row>
    <row r="17" spans="1:9" ht="15">
      <c r="A17" s="2">
        <f t="shared" si="0"/>
        <v>11</v>
      </c>
      <c r="B17" s="2" t="s">
        <v>52</v>
      </c>
      <c r="C17" s="30">
        <v>87</v>
      </c>
      <c r="D17" s="2"/>
      <c r="E17" s="2" t="s">
        <v>10</v>
      </c>
      <c r="F17" s="2" t="s">
        <v>10</v>
      </c>
      <c r="G17" s="2">
        <v>90</v>
      </c>
      <c r="H17" s="2">
        <v>329</v>
      </c>
      <c r="I17" s="2"/>
    </row>
    <row r="18" spans="1:9" ht="15">
      <c r="A18" s="2">
        <f t="shared" si="0"/>
        <v>12</v>
      </c>
      <c r="B18" s="2" t="s">
        <v>53</v>
      </c>
      <c r="C18" s="30">
        <v>89</v>
      </c>
      <c r="D18" s="2" t="s">
        <v>10</v>
      </c>
      <c r="E18" s="2" t="s">
        <v>10</v>
      </c>
      <c r="F18" s="2" t="s">
        <v>10</v>
      </c>
      <c r="G18" s="2">
        <v>100</v>
      </c>
      <c r="H18" s="2">
        <v>552</v>
      </c>
      <c r="I18" s="2"/>
    </row>
    <row r="19" spans="1:9" ht="15">
      <c r="A19" s="2">
        <f t="shared" si="0"/>
        <v>13</v>
      </c>
      <c r="B19" s="2" t="s">
        <v>54</v>
      </c>
      <c r="C19" s="30">
        <v>91</v>
      </c>
      <c r="D19" s="2" t="s">
        <v>10</v>
      </c>
      <c r="E19" s="2" t="s">
        <v>10</v>
      </c>
      <c r="F19" s="2" t="s">
        <v>10</v>
      </c>
      <c r="G19" s="2">
        <v>60</v>
      </c>
      <c r="H19" s="2">
        <v>331</v>
      </c>
      <c r="I19" s="7"/>
    </row>
    <row r="20" spans="1:9" ht="15">
      <c r="A20" s="2">
        <f t="shared" si="0"/>
        <v>14</v>
      </c>
      <c r="B20" s="2" t="s">
        <v>56</v>
      </c>
      <c r="C20" s="30">
        <v>97</v>
      </c>
      <c r="D20" s="2" t="s">
        <v>10</v>
      </c>
      <c r="E20" s="2" t="s">
        <v>10</v>
      </c>
      <c r="F20" s="2" t="s">
        <v>10</v>
      </c>
      <c r="G20" s="2">
        <v>5</v>
      </c>
      <c r="H20" s="2">
        <v>28</v>
      </c>
      <c r="I20" s="2"/>
    </row>
    <row r="21" spans="1:9" ht="15">
      <c r="A21" s="2">
        <f t="shared" si="0"/>
        <v>15</v>
      </c>
      <c r="B21" s="2" t="s">
        <v>13</v>
      </c>
      <c r="C21" s="30">
        <v>101</v>
      </c>
      <c r="D21" s="2"/>
      <c r="E21" s="2" t="s">
        <v>10</v>
      </c>
      <c r="F21" s="2" t="s">
        <v>10</v>
      </c>
      <c r="G21" s="2">
        <v>60</v>
      </c>
      <c r="H21" s="2">
        <v>331</v>
      </c>
      <c r="I21" s="7"/>
    </row>
    <row r="22" spans="1:9" ht="15">
      <c r="A22" s="2">
        <f t="shared" si="0"/>
        <v>16</v>
      </c>
      <c r="B22" s="2" t="s">
        <v>57</v>
      </c>
      <c r="C22" s="30">
        <v>111</v>
      </c>
      <c r="D22" s="2"/>
      <c r="E22" s="2" t="s">
        <v>10</v>
      </c>
      <c r="F22" s="2" t="s">
        <v>10</v>
      </c>
      <c r="G22" s="2">
        <v>5</v>
      </c>
      <c r="H22" s="2">
        <v>28</v>
      </c>
      <c r="I22" s="7"/>
    </row>
    <row r="23" spans="1:9" ht="24">
      <c r="A23" s="2">
        <f t="shared" si="0"/>
        <v>17</v>
      </c>
      <c r="B23" s="2" t="s">
        <v>14</v>
      </c>
      <c r="C23" s="30">
        <v>122</v>
      </c>
      <c r="D23" s="2"/>
      <c r="E23" s="2" t="s">
        <v>10</v>
      </c>
      <c r="F23" s="2" t="s">
        <v>10</v>
      </c>
      <c r="G23" s="2">
        <v>600</v>
      </c>
      <c r="H23" s="2">
        <v>3312</v>
      </c>
      <c r="I23" s="2"/>
    </row>
    <row r="24" spans="1:9" ht="15">
      <c r="A24" s="2">
        <f t="shared" si="0"/>
        <v>18</v>
      </c>
      <c r="B24" s="2" t="s">
        <v>15</v>
      </c>
      <c r="C24" s="30">
        <v>167</v>
      </c>
      <c r="D24" s="2" t="s">
        <v>121</v>
      </c>
      <c r="E24" s="2" t="s">
        <v>10</v>
      </c>
      <c r="F24" s="2" t="s">
        <v>10</v>
      </c>
      <c r="G24" s="2">
        <v>30</v>
      </c>
      <c r="H24" s="2">
        <v>166</v>
      </c>
      <c r="I24" s="2"/>
    </row>
    <row r="25" spans="1:9" ht="15">
      <c r="A25" s="2">
        <f t="shared" si="0"/>
        <v>19</v>
      </c>
      <c r="B25" s="2" t="s">
        <v>60</v>
      </c>
      <c r="C25" s="30">
        <v>203</v>
      </c>
      <c r="D25" s="2" t="s">
        <v>16</v>
      </c>
      <c r="E25" s="2" t="s">
        <v>10</v>
      </c>
      <c r="F25" s="2" t="s">
        <v>10</v>
      </c>
      <c r="G25" s="2">
        <v>75</v>
      </c>
      <c r="H25" s="2">
        <v>414</v>
      </c>
      <c r="I25" s="2"/>
    </row>
    <row r="26" spans="1:9" ht="15">
      <c r="A26" s="2">
        <f t="shared" si="0"/>
        <v>20</v>
      </c>
      <c r="B26" s="2" t="s">
        <v>61</v>
      </c>
      <c r="C26" s="30">
        <v>205</v>
      </c>
      <c r="D26" s="2" t="s">
        <v>17</v>
      </c>
      <c r="E26" s="2" t="s">
        <v>10</v>
      </c>
      <c r="F26" s="2" t="s">
        <v>10</v>
      </c>
      <c r="G26" s="2">
        <v>50</v>
      </c>
      <c r="H26" s="2">
        <v>276</v>
      </c>
      <c r="I26" s="7"/>
    </row>
    <row r="27" spans="1:9" ht="15">
      <c r="A27" s="2">
        <f t="shared" si="0"/>
        <v>21</v>
      </c>
      <c r="B27" s="2" t="s">
        <v>62</v>
      </c>
      <c r="C27" s="30">
        <v>231</v>
      </c>
      <c r="D27" s="2" t="s">
        <v>10</v>
      </c>
      <c r="E27" s="2" t="s">
        <v>10</v>
      </c>
      <c r="F27" s="2" t="s">
        <v>10</v>
      </c>
      <c r="G27" s="2">
        <v>300</v>
      </c>
      <c r="H27" s="2">
        <v>1112</v>
      </c>
      <c r="I27" s="2"/>
    </row>
    <row r="28" spans="1:9" ht="15">
      <c r="A28" s="2">
        <f t="shared" si="0"/>
        <v>22</v>
      </c>
      <c r="B28" s="2" t="s">
        <v>24</v>
      </c>
      <c r="C28" s="30">
        <v>246</v>
      </c>
      <c r="D28" s="2"/>
      <c r="E28" s="2" t="s">
        <v>10</v>
      </c>
      <c r="F28" s="2" t="s">
        <v>10</v>
      </c>
      <c r="G28" s="2">
        <v>69</v>
      </c>
      <c r="H28" s="2">
        <v>381</v>
      </c>
      <c r="I28" s="2"/>
    </row>
    <row r="29" spans="1:9" ht="48">
      <c r="A29" s="2">
        <f t="shared" si="0"/>
        <v>23</v>
      </c>
      <c r="B29" s="2" t="s">
        <v>63</v>
      </c>
      <c r="C29" s="30">
        <v>250</v>
      </c>
      <c r="D29" s="2"/>
      <c r="E29" s="2" t="s">
        <v>10</v>
      </c>
      <c r="F29" s="2" t="s">
        <v>10</v>
      </c>
      <c r="G29" s="2">
        <v>101</v>
      </c>
      <c r="H29" s="2">
        <v>497</v>
      </c>
      <c r="I29" s="2" t="s">
        <v>140</v>
      </c>
    </row>
    <row r="30" spans="1:9" ht="15">
      <c r="A30" s="2">
        <f t="shared" si="0"/>
        <v>24</v>
      </c>
      <c r="B30" s="2" t="s">
        <v>64</v>
      </c>
      <c r="C30" s="30">
        <v>251</v>
      </c>
      <c r="D30" s="2"/>
      <c r="E30" s="2" t="s">
        <v>10</v>
      </c>
      <c r="F30" s="2" t="s">
        <v>10</v>
      </c>
      <c r="G30" s="2">
        <v>200</v>
      </c>
      <c r="H30" s="2">
        <v>1104</v>
      </c>
      <c r="I30" s="2"/>
    </row>
    <row r="31" spans="1:9" ht="15">
      <c r="A31" s="2">
        <f t="shared" si="0"/>
        <v>25</v>
      </c>
      <c r="B31" s="2" t="s">
        <v>65</v>
      </c>
      <c r="C31" s="30">
        <v>252</v>
      </c>
      <c r="D31" s="2"/>
      <c r="E31" s="2" t="s">
        <v>10</v>
      </c>
      <c r="F31" s="2" t="s">
        <v>10</v>
      </c>
      <c r="G31" s="2">
        <v>99</v>
      </c>
      <c r="H31" s="2">
        <v>546</v>
      </c>
      <c r="I31" s="2"/>
    </row>
    <row r="32" spans="1:9" ht="15">
      <c r="A32" s="2">
        <f t="shared" si="0"/>
        <v>26</v>
      </c>
      <c r="B32" s="2" t="s">
        <v>66</v>
      </c>
      <c r="C32" s="30">
        <v>259</v>
      </c>
      <c r="D32" s="2" t="s">
        <v>42</v>
      </c>
      <c r="E32" s="2" t="s">
        <v>10</v>
      </c>
      <c r="F32" s="2" t="s">
        <v>10</v>
      </c>
      <c r="G32" s="2">
        <v>1140</v>
      </c>
      <c r="H32" s="2">
        <v>3100</v>
      </c>
      <c r="I32" s="2"/>
    </row>
    <row r="33" spans="1:9" ht="15">
      <c r="A33" s="2">
        <f t="shared" si="0"/>
        <v>27</v>
      </c>
      <c r="B33" s="2" t="s">
        <v>67</v>
      </c>
      <c r="C33" s="30">
        <v>267</v>
      </c>
      <c r="D33" s="2"/>
      <c r="E33" s="2" t="s">
        <v>10</v>
      </c>
      <c r="F33" s="2" t="s">
        <v>10</v>
      </c>
      <c r="G33" s="2">
        <v>90</v>
      </c>
      <c r="H33" s="2">
        <v>497</v>
      </c>
      <c r="I33" s="2"/>
    </row>
    <row r="34" spans="1:9" ht="15">
      <c r="A34" s="2">
        <f t="shared" si="0"/>
        <v>28</v>
      </c>
      <c r="B34" s="2" t="s">
        <v>68</v>
      </c>
      <c r="C34" s="30">
        <v>268</v>
      </c>
      <c r="D34" s="2"/>
      <c r="E34" s="2" t="s">
        <v>10</v>
      </c>
      <c r="F34" s="2" t="s">
        <v>10</v>
      </c>
      <c r="G34" s="2">
        <v>100</v>
      </c>
      <c r="H34" s="2">
        <v>552</v>
      </c>
      <c r="I34" s="2"/>
    </row>
    <row r="35" spans="1:9" ht="15">
      <c r="A35" s="2">
        <f t="shared" si="0"/>
        <v>29</v>
      </c>
      <c r="B35" s="2" t="s">
        <v>25</v>
      </c>
      <c r="C35" s="30">
        <v>269</v>
      </c>
      <c r="D35" s="2"/>
      <c r="E35" s="2" t="s">
        <v>10</v>
      </c>
      <c r="F35" s="2" t="s">
        <v>10</v>
      </c>
      <c r="G35" s="2">
        <v>25</v>
      </c>
      <c r="H35" s="2">
        <v>138</v>
      </c>
      <c r="I35" s="2"/>
    </row>
    <row r="36" spans="1:9" ht="15">
      <c r="A36" s="2">
        <f t="shared" si="0"/>
        <v>30</v>
      </c>
      <c r="B36" s="2" t="s">
        <v>26</v>
      </c>
      <c r="C36" s="30">
        <v>270</v>
      </c>
      <c r="D36" s="2"/>
      <c r="E36" s="2" t="s">
        <v>10</v>
      </c>
      <c r="F36" s="2" t="s">
        <v>10</v>
      </c>
      <c r="G36" s="2">
        <v>100</v>
      </c>
      <c r="H36" s="2">
        <v>552</v>
      </c>
      <c r="I36" s="2"/>
    </row>
    <row r="37" spans="1:9" ht="24">
      <c r="A37" s="2">
        <f t="shared" si="0"/>
        <v>31</v>
      </c>
      <c r="B37" s="2" t="s">
        <v>69</v>
      </c>
      <c r="C37" s="30">
        <v>271</v>
      </c>
      <c r="D37" s="2"/>
      <c r="E37" s="2" t="s">
        <v>10</v>
      </c>
      <c r="F37" s="2" t="s">
        <v>10</v>
      </c>
      <c r="G37" s="2">
        <v>26</v>
      </c>
      <c r="H37" s="2">
        <v>144</v>
      </c>
      <c r="I37" s="2"/>
    </row>
    <row r="38" spans="1:9" ht="24">
      <c r="A38" s="2">
        <f t="shared" si="0"/>
        <v>32</v>
      </c>
      <c r="B38" s="2" t="s">
        <v>27</v>
      </c>
      <c r="C38" s="30">
        <v>275</v>
      </c>
      <c r="D38" s="2"/>
      <c r="E38" s="2" t="s">
        <v>10</v>
      </c>
      <c r="F38" s="2" t="s">
        <v>10</v>
      </c>
      <c r="G38" s="2">
        <v>150</v>
      </c>
      <c r="H38" s="2">
        <v>828</v>
      </c>
      <c r="I38" s="2"/>
    </row>
    <row r="39" spans="1:9" ht="15">
      <c r="A39" s="2">
        <f t="shared" si="0"/>
        <v>33</v>
      </c>
      <c r="B39" s="2" t="s">
        <v>70</v>
      </c>
      <c r="C39" s="30">
        <v>276</v>
      </c>
      <c r="D39" s="2"/>
      <c r="E39" s="2" t="s">
        <v>10</v>
      </c>
      <c r="F39" s="2" t="s">
        <v>10</v>
      </c>
      <c r="G39" s="2">
        <v>40</v>
      </c>
      <c r="H39" s="2">
        <v>220.8</v>
      </c>
      <c r="I39" s="2"/>
    </row>
    <row r="40" spans="1:9" ht="15">
      <c r="A40" s="2">
        <f t="shared" si="0"/>
        <v>34</v>
      </c>
      <c r="B40" s="2" t="s">
        <v>28</v>
      </c>
      <c r="C40" s="30">
        <v>282</v>
      </c>
      <c r="D40" s="2"/>
      <c r="E40" s="2" t="s">
        <v>10</v>
      </c>
      <c r="F40" s="2" t="s">
        <v>10</v>
      </c>
      <c r="G40" s="2">
        <v>25</v>
      </c>
      <c r="H40" s="2">
        <v>138</v>
      </c>
      <c r="I40" s="2"/>
    </row>
    <row r="41" spans="1:9" ht="15">
      <c r="A41" s="2">
        <f aca="true" t="shared" si="1" ref="A41:A72">A40+1</f>
        <v>35</v>
      </c>
      <c r="B41" s="2" t="s">
        <v>71</v>
      </c>
      <c r="C41" s="30">
        <v>284</v>
      </c>
      <c r="D41" s="2"/>
      <c r="E41" s="2" t="s">
        <v>10</v>
      </c>
      <c r="F41" s="2" t="s">
        <v>10</v>
      </c>
      <c r="G41" s="2">
        <v>160</v>
      </c>
      <c r="H41" s="2">
        <v>884</v>
      </c>
      <c r="I41" s="2"/>
    </row>
    <row r="42" spans="1:9" ht="15">
      <c r="A42" s="2">
        <f t="shared" si="1"/>
        <v>36</v>
      </c>
      <c r="B42" s="2" t="s">
        <v>72</v>
      </c>
      <c r="C42" s="30">
        <v>285</v>
      </c>
      <c r="D42" s="2"/>
      <c r="E42" s="2" t="s">
        <v>10</v>
      </c>
      <c r="F42" s="2" t="s">
        <v>10</v>
      </c>
      <c r="G42" s="2">
        <v>100</v>
      </c>
      <c r="H42" s="2">
        <v>552</v>
      </c>
      <c r="I42" s="2"/>
    </row>
    <row r="43" spans="1:9" ht="15">
      <c r="A43" s="2">
        <f t="shared" si="1"/>
        <v>37</v>
      </c>
      <c r="B43" s="2" t="s">
        <v>29</v>
      </c>
      <c r="C43" s="30">
        <v>286</v>
      </c>
      <c r="D43" s="2"/>
      <c r="E43" s="2" t="s">
        <v>10</v>
      </c>
      <c r="F43" s="2" t="s">
        <v>10</v>
      </c>
      <c r="G43" s="2">
        <v>50</v>
      </c>
      <c r="H43" s="2">
        <v>276</v>
      </c>
      <c r="I43" s="2"/>
    </row>
    <row r="44" spans="1:9" ht="15">
      <c r="A44" s="2">
        <f t="shared" si="1"/>
        <v>38</v>
      </c>
      <c r="B44" s="2" t="s">
        <v>73</v>
      </c>
      <c r="C44" s="30">
        <v>297</v>
      </c>
      <c r="D44" s="2"/>
      <c r="E44" s="2" t="s">
        <v>10</v>
      </c>
      <c r="F44" s="2" t="s">
        <v>10</v>
      </c>
      <c r="G44" s="2">
        <v>1250</v>
      </c>
      <c r="H44" s="2">
        <v>3500</v>
      </c>
      <c r="I44" s="2"/>
    </row>
    <row r="45" spans="1:9" ht="15">
      <c r="A45" s="2">
        <f t="shared" si="1"/>
        <v>39</v>
      </c>
      <c r="B45" s="2" t="s">
        <v>74</v>
      </c>
      <c r="C45" s="30">
        <v>299</v>
      </c>
      <c r="D45" s="2" t="s">
        <v>41</v>
      </c>
      <c r="E45" s="2" t="s">
        <v>10</v>
      </c>
      <c r="F45" s="2" t="s">
        <v>10</v>
      </c>
      <c r="G45" s="2">
        <v>1462</v>
      </c>
      <c r="H45" s="2">
        <v>7280</v>
      </c>
      <c r="I45" s="2"/>
    </row>
    <row r="46" spans="1:9" ht="15">
      <c r="A46" s="2">
        <f t="shared" si="1"/>
        <v>40</v>
      </c>
      <c r="B46" s="2" t="s">
        <v>75</v>
      </c>
      <c r="C46" s="30">
        <v>300</v>
      </c>
      <c r="D46" s="2" t="s">
        <v>18</v>
      </c>
      <c r="E46" s="2" t="s">
        <v>10</v>
      </c>
      <c r="F46" s="2" t="s">
        <v>10</v>
      </c>
      <c r="G46" s="2">
        <v>160</v>
      </c>
      <c r="H46" s="2">
        <v>868</v>
      </c>
      <c r="I46" s="2"/>
    </row>
    <row r="47" spans="1:9" ht="15">
      <c r="A47" s="2">
        <f t="shared" si="1"/>
        <v>41</v>
      </c>
      <c r="B47" s="2" t="s">
        <v>76</v>
      </c>
      <c r="C47" s="30">
        <v>309</v>
      </c>
      <c r="D47" s="2" t="s">
        <v>19</v>
      </c>
      <c r="E47" s="2" t="s">
        <v>10</v>
      </c>
      <c r="F47" s="2" t="s">
        <v>10</v>
      </c>
      <c r="G47" s="2">
        <v>10</v>
      </c>
      <c r="H47" s="2">
        <v>55</v>
      </c>
      <c r="I47" s="2"/>
    </row>
    <row r="48" spans="1:9" ht="15">
      <c r="A48" s="2">
        <f t="shared" si="1"/>
        <v>42</v>
      </c>
      <c r="B48" s="2" t="s">
        <v>77</v>
      </c>
      <c r="C48" s="30">
        <v>311</v>
      </c>
      <c r="D48" s="2" t="s">
        <v>20</v>
      </c>
      <c r="E48" s="2" t="s">
        <v>10</v>
      </c>
      <c r="F48" s="2" t="s">
        <v>10</v>
      </c>
      <c r="G48" s="2">
        <v>80</v>
      </c>
      <c r="H48" s="2">
        <v>442</v>
      </c>
      <c r="I48" s="2"/>
    </row>
    <row r="49" spans="1:9" ht="24">
      <c r="A49" s="2">
        <f t="shared" si="1"/>
        <v>43</v>
      </c>
      <c r="B49" s="2" t="s">
        <v>78</v>
      </c>
      <c r="C49" s="30">
        <v>312</v>
      </c>
      <c r="D49" s="2" t="s">
        <v>21</v>
      </c>
      <c r="E49" s="2" t="s">
        <v>10</v>
      </c>
      <c r="F49" s="2" t="s">
        <v>10</v>
      </c>
      <c r="G49" s="2">
        <v>95</v>
      </c>
      <c r="H49" s="2">
        <v>524</v>
      </c>
      <c r="I49" s="2"/>
    </row>
    <row r="50" spans="1:9" ht="15">
      <c r="A50" s="2">
        <f t="shared" si="1"/>
        <v>44</v>
      </c>
      <c r="B50" s="2" t="s">
        <v>79</v>
      </c>
      <c r="C50" s="30">
        <v>321</v>
      </c>
      <c r="D50" s="2" t="s">
        <v>31</v>
      </c>
      <c r="E50" s="2" t="s">
        <v>10</v>
      </c>
      <c r="F50" s="2" t="s">
        <v>10</v>
      </c>
      <c r="G50" s="2">
        <v>80</v>
      </c>
      <c r="H50" s="2">
        <v>256</v>
      </c>
      <c r="I50" s="2"/>
    </row>
    <row r="51" spans="1:9" ht="15">
      <c r="A51" s="2">
        <f t="shared" si="1"/>
        <v>45</v>
      </c>
      <c r="B51" s="2" t="s">
        <v>80</v>
      </c>
      <c r="C51" s="30">
        <v>322</v>
      </c>
      <c r="D51" s="2" t="s">
        <v>32</v>
      </c>
      <c r="E51" s="2" t="s">
        <v>10</v>
      </c>
      <c r="F51" s="2" t="s">
        <v>10</v>
      </c>
      <c r="G51" s="2">
        <v>40</v>
      </c>
      <c r="H51" s="2">
        <v>221</v>
      </c>
      <c r="I51" s="2"/>
    </row>
    <row r="52" spans="1:9" ht="15">
      <c r="A52" s="2">
        <f t="shared" si="1"/>
        <v>46</v>
      </c>
      <c r="B52" s="2" t="s">
        <v>81</v>
      </c>
      <c r="C52" s="30">
        <v>327</v>
      </c>
      <c r="D52" s="2" t="s">
        <v>33</v>
      </c>
      <c r="E52" s="2" t="s">
        <v>10</v>
      </c>
      <c r="F52" s="2" t="s">
        <v>10</v>
      </c>
      <c r="G52" s="2">
        <v>9</v>
      </c>
      <c r="H52" s="2">
        <v>50</v>
      </c>
      <c r="I52" s="2" t="s">
        <v>141</v>
      </c>
    </row>
    <row r="53" spans="1:9" ht="15">
      <c r="A53" s="8">
        <f t="shared" si="1"/>
        <v>47</v>
      </c>
      <c r="B53" s="2" t="s">
        <v>82</v>
      </c>
      <c r="C53" s="31">
        <v>336</v>
      </c>
      <c r="D53" s="2" t="s">
        <v>122</v>
      </c>
      <c r="E53" s="8"/>
      <c r="F53" s="8"/>
      <c r="G53" s="8">
        <v>10</v>
      </c>
      <c r="H53" s="8">
        <v>55</v>
      </c>
      <c r="I53" s="2"/>
    </row>
    <row r="54" spans="1:9" ht="15">
      <c r="A54" s="8">
        <f t="shared" si="1"/>
        <v>48</v>
      </c>
      <c r="B54" s="2" t="s">
        <v>83</v>
      </c>
      <c r="C54" s="31">
        <v>352</v>
      </c>
      <c r="D54" s="2"/>
      <c r="E54" s="8"/>
      <c r="F54" s="8"/>
      <c r="G54" s="8">
        <v>212</v>
      </c>
      <c r="H54" s="8">
        <v>91</v>
      </c>
      <c r="I54" s="2"/>
    </row>
    <row r="55" spans="1:9" ht="24">
      <c r="A55" s="8">
        <f t="shared" si="1"/>
        <v>49</v>
      </c>
      <c r="B55" s="2" t="s">
        <v>84</v>
      </c>
      <c r="C55" s="31">
        <v>362</v>
      </c>
      <c r="D55" s="2"/>
      <c r="E55" s="8"/>
      <c r="F55" s="8"/>
      <c r="G55" s="8">
        <v>171</v>
      </c>
      <c r="H55" s="8">
        <v>944</v>
      </c>
      <c r="I55" s="2"/>
    </row>
    <row r="56" spans="1:9" ht="15">
      <c r="A56" s="8">
        <f t="shared" si="1"/>
        <v>50</v>
      </c>
      <c r="B56" s="2" t="s">
        <v>35</v>
      </c>
      <c r="C56" s="31">
        <v>369</v>
      </c>
      <c r="D56" s="2" t="s">
        <v>36</v>
      </c>
      <c r="E56" s="8"/>
      <c r="F56" s="8"/>
      <c r="G56" s="8">
        <v>201</v>
      </c>
      <c r="H56" s="8">
        <v>1110</v>
      </c>
      <c r="I56" s="2"/>
    </row>
    <row r="57" spans="1:9" ht="15">
      <c r="A57" s="8">
        <f t="shared" si="1"/>
        <v>51</v>
      </c>
      <c r="B57" s="2" t="s">
        <v>85</v>
      </c>
      <c r="C57" s="31">
        <v>374</v>
      </c>
      <c r="D57" s="2"/>
      <c r="E57" s="8"/>
      <c r="F57" s="8"/>
      <c r="G57" s="8">
        <v>170</v>
      </c>
      <c r="H57" s="8">
        <v>938</v>
      </c>
      <c r="I57" s="2"/>
    </row>
    <row r="58" spans="1:9" ht="15">
      <c r="A58" s="8">
        <f t="shared" si="1"/>
        <v>52</v>
      </c>
      <c r="B58" s="2" t="s">
        <v>86</v>
      </c>
      <c r="C58" s="31">
        <v>375</v>
      </c>
      <c r="D58" s="2"/>
      <c r="E58" s="8"/>
      <c r="F58" s="8"/>
      <c r="G58" s="8">
        <v>10</v>
      </c>
      <c r="H58" s="8">
        <v>55</v>
      </c>
      <c r="I58" s="2"/>
    </row>
    <row r="59" spans="1:9" ht="15">
      <c r="A59" s="8">
        <f t="shared" si="1"/>
        <v>53</v>
      </c>
      <c r="B59" s="2" t="s">
        <v>87</v>
      </c>
      <c r="C59" s="31">
        <v>377</v>
      </c>
      <c r="D59" s="2" t="s">
        <v>22</v>
      </c>
      <c r="E59" s="8"/>
      <c r="F59" s="8"/>
      <c r="G59" s="8">
        <v>50</v>
      </c>
      <c r="H59" s="8">
        <v>276</v>
      </c>
      <c r="I59" s="2"/>
    </row>
    <row r="60" spans="1:9" ht="36">
      <c r="A60" s="8">
        <f t="shared" si="1"/>
        <v>54</v>
      </c>
      <c r="B60" s="2" t="s">
        <v>88</v>
      </c>
      <c r="C60" s="31">
        <v>386</v>
      </c>
      <c r="D60" s="2" t="s">
        <v>23</v>
      </c>
      <c r="E60" s="8"/>
      <c r="F60" s="8"/>
      <c r="G60" s="8">
        <v>124</v>
      </c>
      <c r="H60" s="8">
        <v>684</v>
      </c>
      <c r="I60" s="2"/>
    </row>
    <row r="61" spans="1:9" ht="15">
      <c r="A61" s="8">
        <f t="shared" si="1"/>
        <v>55</v>
      </c>
      <c r="B61" s="2" t="s">
        <v>89</v>
      </c>
      <c r="C61" s="31">
        <v>389</v>
      </c>
      <c r="D61" s="2"/>
      <c r="E61" s="8"/>
      <c r="F61" s="8"/>
      <c r="G61" s="8">
        <v>20</v>
      </c>
      <c r="H61" s="8">
        <v>64</v>
      </c>
      <c r="I61" s="2"/>
    </row>
    <row r="62" spans="1:9" ht="15">
      <c r="A62" s="8">
        <f t="shared" si="1"/>
        <v>56</v>
      </c>
      <c r="B62" s="2" t="s">
        <v>90</v>
      </c>
      <c r="C62" s="31">
        <v>392</v>
      </c>
      <c r="D62" s="2" t="s">
        <v>124</v>
      </c>
      <c r="E62" s="8"/>
      <c r="F62" s="8"/>
      <c r="G62" s="8">
        <v>64</v>
      </c>
      <c r="H62" s="8">
        <v>353</v>
      </c>
      <c r="I62" s="2"/>
    </row>
    <row r="63" spans="1:9" ht="15">
      <c r="A63" s="8">
        <f t="shared" si="1"/>
        <v>57</v>
      </c>
      <c r="B63" s="2" t="s">
        <v>91</v>
      </c>
      <c r="C63" s="31">
        <v>396</v>
      </c>
      <c r="D63" s="2"/>
      <c r="E63" s="8"/>
      <c r="F63" s="8"/>
      <c r="G63" s="8">
        <v>60</v>
      </c>
      <c r="H63" s="8">
        <v>165</v>
      </c>
      <c r="I63" s="2"/>
    </row>
    <row r="64" spans="1:9" ht="24">
      <c r="A64" s="8">
        <f t="shared" si="1"/>
        <v>58</v>
      </c>
      <c r="B64" s="2" t="s">
        <v>92</v>
      </c>
      <c r="C64" s="31">
        <v>406</v>
      </c>
      <c r="D64" s="2" t="s">
        <v>125</v>
      </c>
      <c r="E64" s="8"/>
      <c r="F64" s="8"/>
      <c r="G64" s="8">
        <v>145</v>
      </c>
      <c r="H64" s="8">
        <v>317</v>
      </c>
      <c r="I64" s="2"/>
    </row>
    <row r="65" spans="1:9" ht="15">
      <c r="A65" s="8">
        <f t="shared" si="1"/>
        <v>59</v>
      </c>
      <c r="B65" s="2" t="s">
        <v>93</v>
      </c>
      <c r="C65" s="31">
        <v>407</v>
      </c>
      <c r="D65" s="2" t="s">
        <v>126</v>
      </c>
      <c r="E65" s="8"/>
      <c r="F65" s="8"/>
      <c r="G65" s="8">
        <v>100</v>
      </c>
      <c r="H65" s="8">
        <v>460</v>
      </c>
      <c r="I65" s="2"/>
    </row>
    <row r="66" spans="1:9" ht="15">
      <c r="A66" s="8">
        <f t="shared" si="1"/>
        <v>60</v>
      </c>
      <c r="B66" s="2" t="s">
        <v>94</v>
      </c>
      <c r="C66" s="31">
        <v>412</v>
      </c>
      <c r="D66" s="2" t="s">
        <v>127</v>
      </c>
      <c r="E66" s="8"/>
      <c r="F66" s="8"/>
      <c r="G66" s="8">
        <v>5008</v>
      </c>
      <c r="H66" s="8">
        <v>10948</v>
      </c>
      <c r="I66" s="2"/>
    </row>
    <row r="67" spans="1:9" ht="24">
      <c r="A67" s="8">
        <f t="shared" si="1"/>
        <v>61</v>
      </c>
      <c r="B67" s="2" t="s">
        <v>95</v>
      </c>
      <c r="C67" s="31">
        <v>414</v>
      </c>
      <c r="D67" s="2"/>
      <c r="E67" s="8"/>
      <c r="F67" s="8"/>
      <c r="G67" s="8">
        <v>11</v>
      </c>
      <c r="H67" s="8">
        <v>24</v>
      </c>
      <c r="I67" s="2"/>
    </row>
    <row r="68" spans="1:9" ht="24">
      <c r="A68" s="8">
        <f t="shared" si="1"/>
        <v>62</v>
      </c>
      <c r="B68" s="2" t="s">
        <v>96</v>
      </c>
      <c r="C68" s="31">
        <v>417</v>
      </c>
      <c r="D68" s="2"/>
      <c r="E68" s="8"/>
      <c r="F68" s="8"/>
      <c r="G68" s="8">
        <v>297</v>
      </c>
      <c r="H68" s="8">
        <v>649</v>
      </c>
      <c r="I68" s="2"/>
    </row>
    <row r="69" spans="1:9" ht="15">
      <c r="A69" s="8">
        <f t="shared" si="1"/>
        <v>63</v>
      </c>
      <c r="B69" s="2" t="s">
        <v>97</v>
      </c>
      <c r="C69" s="31">
        <v>428</v>
      </c>
      <c r="D69" s="2"/>
      <c r="E69" s="8"/>
      <c r="F69" s="8"/>
      <c r="G69" s="8">
        <v>150</v>
      </c>
      <c r="H69" s="8">
        <v>328</v>
      </c>
      <c r="I69" s="2"/>
    </row>
    <row r="70" spans="1:9" ht="15">
      <c r="A70" s="8">
        <f t="shared" si="1"/>
        <v>64</v>
      </c>
      <c r="B70" s="2" t="s">
        <v>98</v>
      </c>
      <c r="C70" s="31">
        <v>430</v>
      </c>
      <c r="D70" s="2"/>
      <c r="E70" s="8"/>
      <c r="F70" s="8"/>
      <c r="G70" s="8">
        <v>60</v>
      </c>
      <c r="H70" s="8">
        <v>137</v>
      </c>
      <c r="I70" s="2"/>
    </row>
    <row r="71" spans="1:9" ht="15">
      <c r="A71" s="8">
        <f t="shared" si="1"/>
        <v>65</v>
      </c>
      <c r="B71" s="2" t="s">
        <v>99</v>
      </c>
      <c r="C71" s="31">
        <v>437</v>
      </c>
      <c r="D71" s="2"/>
      <c r="E71" s="8"/>
      <c r="F71" s="8"/>
      <c r="G71" s="8">
        <v>50</v>
      </c>
      <c r="H71" s="8">
        <v>110</v>
      </c>
      <c r="I71" s="2"/>
    </row>
    <row r="72" spans="1:9" ht="15">
      <c r="A72" s="8">
        <f t="shared" si="1"/>
        <v>66</v>
      </c>
      <c r="B72" s="2" t="s">
        <v>100</v>
      </c>
      <c r="C72" s="31">
        <v>502</v>
      </c>
      <c r="D72" s="2"/>
      <c r="E72" s="8"/>
      <c r="F72" s="8"/>
      <c r="G72" s="8">
        <v>394</v>
      </c>
      <c r="H72" s="8">
        <v>861</v>
      </c>
      <c r="I72" s="2"/>
    </row>
    <row r="73" spans="1:9" ht="15">
      <c r="A73" s="8">
        <f aca="true" t="shared" si="2" ref="A73:A87">A72+1</f>
        <v>67</v>
      </c>
      <c r="B73" s="2" t="s">
        <v>101</v>
      </c>
      <c r="C73" s="31">
        <v>503</v>
      </c>
      <c r="D73" s="2"/>
      <c r="E73" s="8"/>
      <c r="F73" s="8"/>
      <c r="G73" s="8">
        <v>182</v>
      </c>
      <c r="H73" s="8">
        <v>398</v>
      </c>
      <c r="I73" s="2"/>
    </row>
    <row r="74" spans="1:9" ht="36">
      <c r="A74" s="8">
        <f t="shared" si="2"/>
        <v>68</v>
      </c>
      <c r="B74" s="2" t="s">
        <v>103</v>
      </c>
      <c r="C74" s="31">
        <v>518</v>
      </c>
      <c r="D74" s="2" t="s">
        <v>129</v>
      </c>
      <c r="E74" s="8"/>
      <c r="F74" s="8"/>
      <c r="G74" s="8">
        <v>56</v>
      </c>
      <c r="H74" s="8">
        <v>149</v>
      </c>
      <c r="I74" s="2"/>
    </row>
    <row r="75" spans="1:9" ht="15">
      <c r="A75" s="8">
        <f t="shared" si="2"/>
        <v>69</v>
      </c>
      <c r="B75" s="2" t="s">
        <v>104</v>
      </c>
      <c r="C75" s="31">
        <v>522</v>
      </c>
      <c r="D75" s="2"/>
      <c r="E75" s="8"/>
      <c r="F75" s="8"/>
      <c r="G75" s="8">
        <v>50</v>
      </c>
      <c r="H75" s="8">
        <v>81.65</v>
      </c>
      <c r="I75" s="2"/>
    </row>
    <row r="76" spans="1:9" ht="24">
      <c r="A76" s="8">
        <f t="shared" si="2"/>
        <v>70</v>
      </c>
      <c r="B76" s="2" t="s">
        <v>105</v>
      </c>
      <c r="C76" s="31">
        <v>523</v>
      </c>
      <c r="D76" s="2" t="s">
        <v>130</v>
      </c>
      <c r="E76" s="8"/>
      <c r="F76" s="8"/>
      <c r="G76" s="8">
        <v>35</v>
      </c>
      <c r="H76" s="8">
        <v>93</v>
      </c>
      <c r="I76" s="2"/>
    </row>
    <row r="77" spans="1:9" ht="36">
      <c r="A77" s="8">
        <f t="shared" si="2"/>
        <v>71</v>
      </c>
      <c r="B77" s="2" t="s">
        <v>106</v>
      </c>
      <c r="C77" s="31">
        <v>527</v>
      </c>
      <c r="D77" s="2" t="s">
        <v>131</v>
      </c>
      <c r="E77" s="8"/>
      <c r="F77" s="8"/>
      <c r="G77" s="8">
        <v>35</v>
      </c>
      <c r="H77" s="8">
        <v>93</v>
      </c>
      <c r="I77" s="2"/>
    </row>
    <row r="78" spans="1:9" ht="15">
      <c r="A78" s="8">
        <f t="shared" si="2"/>
        <v>72</v>
      </c>
      <c r="B78" s="2" t="s">
        <v>107</v>
      </c>
      <c r="C78" s="31">
        <v>530</v>
      </c>
      <c r="D78" s="2"/>
      <c r="E78" s="8"/>
      <c r="F78" s="8"/>
      <c r="G78" s="8">
        <v>80</v>
      </c>
      <c r="H78" s="8">
        <v>175</v>
      </c>
      <c r="I78" s="2"/>
    </row>
    <row r="79" spans="1:9" ht="24">
      <c r="A79" s="8">
        <f t="shared" si="2"/>
        <v>73</v>
      </c>
      <c r="B79" s="2" t="s">
        <v>108</v>
      </c>
      <c r="C79" s="31">
        <v>532</v>
      </c>
      <c r="D79" s="2"/>
      <c r="E79" s="8"/>
      <c r="F79" s="8"/>
      <c r="G79" s="8">
        <v>105</v>
      </c>
      <c r="H79" s="8">
        <v>580</v>
      </c>
      <c r="I79" s="2" t="s">
        <v>143</v>
      </c>
    </row>
    <row r="80" spans="1:9" ht="48">
      <c r="A80" s="8">
        <f t="shared" si="2"/>
        <v>74</v>
      </c>
      <c r="B80" s="2" t="s">
        <v>109</v>
      </c>
      <c r="C80" s="31">
        <v>553</v>
      </c>
      <c r="D80" s="2" t="s">
        <v>132</v>
      </c>
      <c r="E80" s="8"/>
      <c r="F80" s="8"/>
      <c r="G80" s="8">
        <v>80</v>
      </c>
      <c r="H80" s="8">
        <v>167</v>
      </c>
      <c r="I80" s="2" t="s">
        <v>144</v>
      </c>
    </row>
    <row r="81" spans="1:9" ht="24">
      <c r="A81" s="8">
        <f t="shared" si="2"/>
        <v>75</v>
      </c>
      <c r="B81" s="2" t="s">
        <v>110</v>
      </c>
      <c r="C81" s="31">
        <v>554</v>
      </c>
      <c r="D81" s="2" t="s">
        <v>11</v>
      </c>
      <c r="E81" s="8"/>
      <c r="F81" s="8"/>
      <c r="G81" s="8">
        <v>40</v>
      </c>
      <c r="H81" s="8">
        <v>98</v>
      </c>
      <c r="I81" s="2" t="s">
        <v>145</v>
      </c>
    </row>
    <row r="82" spans="1:9" ht="60">
      <c r="A82" s="8">
        <f t="shared" si="2"/>
        <v>76</v>
      </c>
      <c r="B82" s="2" t="s">
        <v>34</v>
      </c>
      <c r="C82" s="31" t="s">
        <v>111</v>
      </c>
      <c r="D82" s="2" t="s">
        <v>133</v>
      </c>
      <c r="E82" s="8"/>
      <c r="F82" s="8"/>
      <c r="G82" s="8">
        <v>96</v>
      </c>
      <c r="H82" s="8">
        <v>215</v>
      </c>
      <c r="I82" s="2" t="s">
        <v>146</v>
      </c>
    </row>
    <row r="83" spans="1:9" ht="36">
      <c r="A83" s="8">
        <f t="shared" si="2"/>
        <v>77</v>
      </c>
      <c r="B83" s="2" t="s">
        <v>112</v>
      </c>
      <c r="C83" s="31">
        <v>555</v>
      </c>
      <c r="D83" s="2" t="s">
        <v>134</v>
      </c>
      <c r="E83" s="8"/>
      <c r="F83" s="8"/>
      <c r="G83" s="8">
        <v>24</v>
      </c>
      <c r="H83" s="8">
        <v>66</v>
      </c>
      <c r="I83" s="2" t="s">
        <v>147</v>
      </c>
    </row>
    <row r="84" spans="1:9" ht="36">
      <c r="A84" s="8">
        <f t="shared" si="2"/>
        <v>78</v>
      </c>
      <c r="B84" s="2" t="s">
        <v>113</v>
      </c>
      <c r="C84" s="31">
        <v>556</v>
      </c>
      <c r="D84" s="2" t="s">
        <v>135</v>
      </c>
      <c r="E84" s="8"/>
      <c r="F84" s="8"/>
      <c r="G84" s="8">
        <v>9</v>
      </c>
      <c r="H84" s="8">
        <v>25</v>
      </c>
      <c r="I84" s="2" t="s">
        <v>148</v>
      </c>
    </row>
    <row r="85" spans="1:9" ht="48">
      <c r="A85" s="8">
        <f t="shared" si="2"/>
        <v>79</v>
      </c>
      <c r="B85" s="2" t="s">
        <v>114</v>
      </c>
      <c r="C85" s="31">
        <v>558</v>
      </c>
      <c r="D85" s="2" t="s">
        <v>136</v>
      </c>
      <c r="E85" s="8"/>
      <c r="F85" s="8"/>
      <c r="G85" s="8">
        <v>5</v>
      </c>
      <c r="H85" s="8">
        <v>9</v>
      </c>
      <c r="I85" s="2" t="s">
        <v>149</v>
      </c>
    </row>
    <row r="86" spans="1:9" ht="123.75">
      <c r="A86" s="8">
        <f t="shared" si="2"/>
        <v>80</v>
      </c>
      <c r="B86" s="2" t="s">
        <v>115</v>
      </c>
      <c r="C86" s="31">
        <v>559</v>
      </c>
      <c r="D86" s="2" t="s">
        <v>137</v>
      </c>
      <c r="E86" s="8"/>
      <c r="F86" s="8"/>
      <c r="G86" s="8">
        <v>14</v>
      </c>
      <c r="H86" s="8">
        <v>34</v>
      </c>
      <c r="I86" s="41" t="s">
        <v>150</v>
      </c>
    </row>
    <row r="87" spans="1:9" ht="78.75">
      <c r="A87" s="8">
        <f t="shared" si="2"/>
        <v>81</v>
      </c>
      <c r="B87" s="2" t="s">
        <v>116</v>
      </c>
      <c r="C87" s="31">
        <v>561</v>
      </c>
      <c r="D87" s="2" t="s">
        <v>138</v>
      </c>
      <c r="E87" s="8"/>
      <c r="F87" s="8"/>
      <c r="G87" s="8">
        <v>25</v>
      </c>
      <c r="H87" s="8">
        <v>68</v>
      </c>
      <c r="I87" s="41" t="s">
        <v>151</v>
      </c>
    </row>
    <row r="88" spans="1:9" ht="15" customHeight="1">
      <c r="A88" s="49" t="s">
        <v>185</v>
      </c>
      <c r="B88" s="50"/>
      <c r="C88" s="50"/>
      <c r="D88" s="51"/>
      <c r="E88" s="10">
        <f>SUM(E12:E87)</f>
        <v>0</v>
      </c>
      <c r="F88" s="10">
        <f>SUM(F12:F87)</f>
        <v>0</v>
      </c>
      <c r="G88" s="39">
        <f>SUM(G7:G87)</f>
        <v>24188</v>
      </c>
      <c r="H88" s="39">
        <f>SUM(H7:H87)</f>
        <v>86865.45</v>
      </c>
      <c r="I88" s="2"/>
    </row>
    <row r="89" spans="1:9" ht="15.75">
      <c r="A89" s="49" t="s">
        <v>189</v>
      </c>
      <c r="B89" s="50"/>
      <c r="C89" s="50"/>
      <c r="D89" s="51"/>
      <c r="E89" s="37"/>
      <c r="F89" s="37"/>
      <c r="G89" s="40">
        <f>G88+ГРП!G27</f>
        <v>35273</v>
      </c>
      <c r="H89" s="40">
        <f>H88+ГРП!H27</f>
        <v>120637.45</v>
      </c>
      <c r="I89" s="38"/>
    </row>
    <row r="90" spans="1:9" ht="15.75">
      <c r="A90" s="49" t="s">
        <v>190</v>
      </c>
      <c r="B90" s="50"/>
      <c r="C90" s="50"/>
      <c r="D90" s="51"/>
      <c r="E90" s="37"/>
      <c r="F90" s="37"/>
      <c r="G90" s="40">
        <f>G89+'[1]Пром.потребители'!$G$103-1274</f>
        <v>133107</v>
      </c>
      <c r="H90" s="37"/>
      <c r="I90" s="38"/>
    </row>
    <row r="91" spans="4:5" ht="15.75">
      <c r="D91" s="46"/>
      <c r="E91" s="46"/>
    </row>
    <row r="92" spans="4:5" ht="15.75">
      <c r="D92" s="46"/>
      <c r="E92" s="46"/>
    </row>
    <row r="93" ht="15">
      <c r="B93" s="45"/>
    </row>
  </sheetData>
  <sheetProtection/>
  <mergeCells count="12">
    <mergeCell ref="A89:D89"/>
    <mergeCell ref="A90:D90"/>
    <mergeCell ref="A88:D88"/>
    <mergeCell ref="A1:I2"/>
    <mergeCell ref="A3:A4"/>
    <mergeCell ref="B3:B4"/>
    <mergeCell ref="D3:D4"/>
    <mergeCell ref="E3:F3"/>
    <mergeCell ref="G3:H3"/>
    <mergeCell ref="I3:I4"/>
    <mergeCell ref="A6:I6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5.8515625" style="0" customWidth="1"/>
    <col min="2" max="2" width="17.28125" style="0" customWidth="1"/>
    <col min="3" max="3" width="9.7109375" style="0" customWidth="1"/>
    <col min="4" max="4" width="19.00390625" style="0" customWidth="1"/>
    <col min="9" max="9" width="17.7109375" style="0" customWidth="1"/>
  </cols>
  <sheetData>
    <row r="1" spans="1:9" ht="15" customHeight="1">
      <c r="A1" s="52" t="s">
        <v>200</v>
      </c>
      <c r="B1" s="53"/>
      <c r="C1" s="53"/>
      <c r="D1" s="53"/>
      <c r="E1" s="53"/>
      <c r="F1" s="53"/>
      <c r="G1" s="53"/>
      <c r="H1" s="53"/>
      <c r="I1" s="54"/>
    </row>
    <row r="2" spans="1:9" ht="28.5" customHeight="1">
      <c r="A2" s="55"/>
      <c r="B2" s="56"/>
      <c r="C2" s="56"/>
      <c r="D2" s="56"/>
      <c r="E2" s="56"/>
      <c r="F2" s="56"/>
      <c r="G2" s="56"/>
      <c r="H2" s="56"/>
      <c r="I2" s="57"/>
    </row>
    <row r="3" spans="1:9" s="3" customFormat="1" ht="15" customHeight="1">
      <c r="A3" s="58" t="s">
        <v>0</v>
      </c>
      <c r="B3" s="59" t="s">
        <v>1</v>
      </c>
      <c r="C3" s="69" t="s">
        <v>3</v>
      </c>
      <c r="D3" s="61" t="s">
        <v>2</v>
      </c>
      <c r="E3" s="63" t="s">
        <v>5</v>
      </c>
      <c r="F3" s="64"/>
      <c r="G3" s="63" t="s">
        <v>6</v>
      </c>
      <c r="H3" s="64"/>
      <c r="I3" s="59" t="s">
        <v>4</v>
      </c>
    </row>
    <row r="4" spans="1:9" s="3" customFormat="1" ht="45" customHeight="1">
      <c r="A4" s="58"/>
      <c r="B4" s="60"/>
      <c r="C4" s="70"/>
      <c r="D4" s="62"/>
      <c r="E4" s="4" t="s">
        <v>8</v>
      </c>
      <c r="F4" s="4" t="s">
        <v>7</v>
      </c>
      <c r="G4" s="4" t="s">
        <v>8</v>
      </c>
      <c r="H4" s="4" t="s">
        <v>7</v>
      </c>
      <c r="I4" s="65"/>
    </row>
    <row r="5" spans="1:9" s="3" customFormat="1" ht="24">
      <c r="A5" s="48">
        <f>A4+1</f>
        <v>1</v>
      </c>
      <c r="B5" s="48" t="s">
        <v>59</v>
      </c>
      <c r="C5" s="30">
        <v>173</v>
      </c>
      <c r="D5" s="48" t="s">
        <v>196</v>
      </c>
      <c r="E5" s="48">
        <v>5</v>
      </c>
      <c r="F5" s="48">
        <v>28</v>
      </c>
      <c r="G5" s="48">
        <v>5</v>
      </c>
      <c r="H5" s="48">
        <v>28</v>
      </c>
      <c r="I5" s="48" t="s">
        <v>195</v>
      </c>
    </row>
    <row r="6" spans="1:9" s="3" customFormat="1" ht="48">
      <c r="A6" s="2">
        <f aca="true" t="shared" si="0" ref="A6:A11">A5+1</f>
        <v>2</v>
      </c>
      <c r="B6" s="2" t="s">
        <v>58</v>
      </c>
      <c r="C6" s="30">
        <v>163</v>
      </c>
      <c r="D6" s="2" t="s">
        <v>10</v>
      </c>
      <c r="E6" s="2">
        <v>125</v>
      </c>
      <c r="F6" s="2">
        <v>425</v>
      </c>
      <c r="G6" s="2">
        <v>125</v>
      </c>
      <c r="H6" s="2">
        <v>425</v>
      </c>
      <c r="I6" s="2" t="s">
        <v>139</v>
      </c>
    </row>
    <row r="7" spans="1:9" ht="58.5" customHeight="1">
      <c r="A7" s="48">
        <f t="shared" si="0"/>
        <v>3</v>
      </c>
      <c r="B7" s="20" t="s">
        <v>197</v>
      </c>
      <c r="C7" s="33">
        <v>62</v>
      </c>
      <c r="D7" s="1" t="s">
        <v>161</v>
      </c>
      <c r="E7" s="1">
        <v>200</v>
      </c>
      <c r="F7" s="16">
        <v>1104</v>
      </c>
      <c r="G7" s="2">
        <v>200</v>
      </c>
      <c r="H7" s="16">
        <v>1104</v>
      </c>
      <c r="I7" s="1" t="s">
        <v>139</v>
      </c>
    </row>
    <row r="8" spans="1:9" ht="30" customHeight="1">
      <c r="A8" s="36">
        <f t="shared" si="0"/>
        <v>4</v>
      </c>
      <c r="B8" s="20" t="s">
        <v>198</v>
      </c>
      <c r="C8" s="33">
        <v>273</v>
      </c>
      <c r="D8" s="1"/>
      <c r="E8" s="1">
        <v>100</v>
      </c>
      <c r="F8" s="1">
        <v>552</v>
      </c>
      <c r="G8" s="2">
        <v>100</v>
      </c>
      <c r="H8" s="1">
        <v>552</v>
      </c>
      <c r="I8" s="22"/>
    </row>
    <row r="9" spans="1:9" ht="24">
      <c r="A9" s="36">
        <f t="shared" si="0"/>
        <v>5</v>
      </c>
      <c r="B9" s="20" t="s">
        <v>199</v>
      </c>
      <c r="C9" s="33">
        <v>404</v>
      </c>
      <c r="D9" s="1"/>
      <c r="E9" s="1">
        <v>100</v>
      </c>
      <c r="F9" s="17">
        <v>552</v>
      </c>
      <c r="G9" s="2">
        <v>100</v>
      </c>
      <c r="H9" s="17">
        <v>552</v>
      </c>
      <c r="I9" s="22"/>
    </row>
    <row r="10" spans="1:9" s="3" customFormat="1" ht="36">
      <c r="A10" s="8">
        <f t="shared" si="0"/>
        <v>6</v>
      </c>
      <c r="B10" s="2" t="s">
        <v>102</v>
      </c>
      <c r="C10" s="31">
        <v>517</v>
      </c>
      <c r="D10" s="2" t="s">
        <v>128</v>
      </c>
      <c r="E10" s="8">
        <v>900</v>
      </c>
      <c r="F10" s="8">
        <v>1968</v>
      </c>
      <c r="G10" s="8">
        <v>900</v>
      </c>
      <c r="H10" s="8">
        <v>1968</v>
      </c>
      <c r="I10" s="2"/>
    </row>
    <row r="11" spans="1:9" s="3" customFormat="1" ht="25.5" customHeight="1">
      <c r="A11" s="2">
        <f t="shared" si="0"/>
        <v>7</v>
      </c>
      <c r="B11" s="2" t="s">
        <v>55</v>
      </c>
      <c r="C11" s="30">
        <v>94</v>
      </c>
      <c r="D11" s="2" t="s">
        <v>10</v>
      </c>
      <c r="E11" s="2">
        <v>18</v>
      </c>
      <c r="F11" s="2">
        <v>99</v>
      </c>
      <c r="G11" s="2">
        <v>18</v>
      </c>
      <c r="H11" s="2">
        <v>99</v>
      </c>
      <c r="I11" s="2"/>
    </row>
    <row r="12" spans="1:9" ht="15.75">
      <c r="A12" s="49" t="s">
        <v>202</v>
      </c>
      <c r="B12" s="50"/>
      <c r="C12" s="50"/>
      <c r="D12" s="51"/>
      <c r="E12" s="39">
        <f>SUM(E5:E11)</f>
        <v>1448</v>
      </c>
      <c r="F12" s="39">
        <f>SUM(F5:F11)</f>
        <v>4728</v>
      </c>
      <c r="G12" s="39">
        <f>SUM(G5:G11)</f>
        <v>1448</v>
      </c>
      <c r="H12" s="39">
        <f>SUM(H5:H11)</f>
        <v>4728</v>
      </c>
      <c r="I12" s="48"/>
    </row>
  </sheetData>
  <sheetProtection/>
  <mergeCells count="9">
    <mergeCell ref="A12:D12"/>
    <mergeCell ref="A1:I2"/>
    <mergeCell ref="A3:A4"/>
    <mergeCell ref="B3:B4"/>
    <mergeCell ref="C3:C4"/>
    <mergeCell ref="D3:D4"/>
    <mergeCell ref="E3:F3"/>
    <mergeCell ref="G3:H3"/>
    <mergeCell ref="I3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3.8515625" style="18" customWidth="1"/>
    <col min="2" max="2" width="31.28125" style="14" customWidth="1"/>
    <col min="3" max="3" width="8.57421875" style="43" customWidth="1"/>
    <col min="4" max="4" width="19.8515625" style="19" customWidth="1"/>
    <col min="5" max="5" width="10.421875" style="19" customWidth="1"/>
    <col min="6" max="6" width="7.7109375" style="19" customWidth="1"/>
    <col min="7" max="7" width="11.140625" style="26" customWidth="1"/>
    <col min="8" max="8" width="9.140625" style="19" customWidth="1"/>
    <col min="9" max="9" width="21.28125" style="23" customWidth="1"/>
  </cols>
  <sheetData>
    <row r="1" spans="1:9" ht="22.5" customHeight="1">
      <c r="A1" s="74" t="s">
        <v>184</v>
      </c>
      <c r="B1" s="75" t="s">
        <v>1</v>
      </c>
      <c r="C1" s="77" t="s">
        <v>152</v>
      </c>
      <c r="D1" s="79" t="s">
        <v>2</v>
      </c>
      <c r="E1" s="81" t="s">
        <v>5</v>
      </c>
      <c r="F1" s="81"/>
      <c r="G1" s="81" t="s">
        <v>6</v>
      </c>
      <c r="H1" s="81"/>
      <c r="I1" s="79" t="s">
        <v>4</v>
      </c>
    </row>
    <row r="2" spans="1:9" ht="45.75" customHeight="1">
      <c r="A2" s="74"/>
      <c r="B2" s="76"/>
      <c r="C2" s="78"/>
      <c r="D2" s="80"/>
      <c r="E2" s="47" t="s">
        <v>183</v>
      </c>
      <c r="F2" s="2" t="s">
        <v>153</v>
      </c>
      <c r="G2" s="2" t="s">
        <v>154</v>
      </c>
      <c r="H2" s="2" t="s">
        <v>155</v>
      </c>
      <c r="I2" s="80"/>
    </row>
    <row r="3" spans="1:9" s="3" customFormat="1" ht="15">
      <c r="A3" s="44"/>
      <c r="B3" s="71" t="s">
        <v>192</v>
      </c>
      <c r="C3" s="72"/>
      <c r="D3" s="72"/>
      <c r="E3" s="72"/>
      <c r="F3" s="72"/>
      <c r="G3" s="72"/>
      <c r="H3" s="72"/>
      <c r="I3" s="73"/>
    </row>
    <row r="4" spans="1:9" ht="15">
      <c r="A4" s="18">
        <v>1</v>
      </c>
      <c r="B4" s="34" t="s">
        <v>187</v>
      </c>
      <c r="C4" s="33">
        <v>5</v>
      </c>
      <c r="D4" s="34" t="s">
        <v>188</v>
      </c>
      <c r="E4" s="34"/>
      <c r="F4" s="34"/>
      <c r="G4" s="2">
        <v>150</v>
      </c>
      <c r="H4" s="2">
        <v>910</v>
      </c>
      <c r="I4" s="34"/>
    </row>
    <row r="5" spans="1:9" ht="15">
      <c r="A5" s="18">
        <f aca="true" t="shared" si="0" ref="A5:A26">A4+1</f>
        <v>2</v>
      </c>
      <c r="B5" s="20" t="s">
        <v>157</v>
      </c>
      <c r="C5" s="33">
        <v>14</v>
      </c>
      <c r="D5" s="1" t="s">
        <v>158</v>
      </c>
      <c r="E5" s="1"/>
      <c r="F5" s="16"/>
      <c r="G5" s="2">
        <v>280</v>
      </c>
      <c r="H5" s="16">
        <v>1546</v>
      </c>
      <c r="I5" s="22"/>
    </row>
    <row r="6" spans="1:9" ht="15">
      <c r="A6" s="18">
        <f t="shared" si="0"/>
        <v>3</v>
      </c>
      <c r="B6" s="20" t="s">
        <v>159</v>
      </c>
      <c r="C6" s="42" t="s">
        <v>160</v>
      </c>
      <c r="D6" s="1"/>
      <c r="E6" s="1"/>
      <c r="F6" s="17"/>
      <c r="G6" s="2">
        <v>460</v>
      </c>
      <c r="H6" s="17">
        <v>2540</v>
      </c>
      <c r="I6" s="22"/>
    </row>
    <row r="7" spans="1:9" ht="18" customHeight="1">
      <c r="A7" s="18">
        <f t="shared" si="0"/>
        <v>4</v>
      </c>
      <c r="B7" s="20" t="s">
        <v>162</v>
      </c>
      <c r="C7" s="33">
        <v>116</v>
      </c>
      <c r="D7" s="1"/>
      <c r="E7" s="1"/>
      <c r="F7" s="17"/>
      <c r="G7" s="2">
        <v>300</v>
      </c>
      <c r="H7" s="17">
        <v>960</v>
      </c>
      <c r="I7" s="22"/>
    </row>
    <row r="8" spans="1:9" ht="15">
      <c r="A8" s="18">
        <f t="shared" si="0"/>
        <v>5</v>
      </c>
      <c r="B8" s="20" t="s">
        <v>37</v>
      </c>
      <c r="C8" s="33">
        <v>125</v>
      </c>
      <c r="D8" s="1"/>
      <c r="E8" s="15"/>
      <c r="F8" s="16"/>
      <c r="G8" s="25">
        <v>300</v>
      </c>
      <c r="H8" s="16">
        <v>960</v>
      </c>
      <c r="I8" s="22"/>
    </row>
    <row r="9" spans="1:9" ht="15">
      <c r="A9" s="18">
        <f t="shared" si="0"/>
        <v>6</v>
      </c>
      <c r="B9" s="20" t="s">
        <v>163</v>
      </c>
      <c r="C9" s="33">
        <v>126</v>
      </c>
      <c r="D9" s="1"/>
      <c r="E9" s="1"/>
      <c r="F9" s="17"/>
      <c r="G9" s="2">
        <v>180</v>
      </c>
      <c r="H9" s="17">
        <v>994</v>
      </c>
      <c r="I9" s="22"/>
    </row>
    <row r="10" spans="1:9" ht="15">
      <c r="A10" s="18">
        <f t="shared" si="0"/>
        <v>7</v>
      </c>
      <c r="B10" s="20" t="s">
        <v>164</v>
      </c>
      <c r="C10" s="33">
        <v>127</v>
      </c>
      <c r="D10" s="1" t="s">
        <v>165</v>
      </c>
      <c r="E10" s="1"/>
      <c r="F10" s="16"/>
      <c r="G10" s="2">
        <v>730</v>
      </c>
      <c r="H10" s="16">
        <v>1250</v>
      </c>
      <c r="I10" s="22"/>
    </row>
    <row r="11" spans="1:9" ht="15">
      <c r="A11" s="18">
        <f t="shared" si="0"/>
        <v>8</v>
      </c>
      <c r="B11" s="20" t="s">
        <v>166</v>
      </c>
      <c r="C11" s="33">
        <v>128</v>
      </c>
      <c r="D11" s="1"/>
      <c r="E11" s="1"/>
      <c r="F11" s="16"/>
      <c r="G11" s="2">
        <v>300</v>
      </c>
      <c r="H11" s="16">
        <v>1656</v>
      </c>
      <c r="I11" s="22"/>
    </row>
    <row r="12" spans="1:9" ht="18" customHeight="1">
      <c r="A12" s="18">
        <f t="shared" si="0"/>
        <v>9</v>
      </c>
      <c r="B12" s="20" t="s">
        <v>39</v>
      </c>
      <c r="C12" s="33">
        <v>134</v>
      </c>
      <c r="D12" s="1"/>
      <c r="E12" s="1"/>
      <c r="F12" s="16"/>
      <c r="G12" s="2">
        <v>430</v>
      </c>
      <c r="H12" s="16">
        <v>2374</v>
      </c>
      <c r="I12" s="22"/>
    </row>
    <row r="13" spans="1:9" ht="18.75" customHeight="1">
      <c r="A13" s="18">
        <f t="shared" si="0"/>
        <v>10</v>
      </c>
      <c r="B13" s="20" t="s">
        <v>167</v>
      </c>
      <c r="C13" s="33">
        <v>136</v>
      </c>
      <c r="D13" s="1"/>
      <c r="E13" s="1"/>
      <c r="F13" s="17"/>
      <c r="G13" s="2">
        <v>960</v>
      </c>
      <c r="H13" s="17">
        <v>1656</v>
      </c>
      <c r="I13" s="22"/>
    </row>
    <row r="14" spans="1:9" ht="17.25" customHeight="1">
      <c r="A14" s="18">
        <f t="shared" si="0"/>
        <v>11</v>
      </c>
      <c r="B14" s="20" t="s">
        <v>168</v>
      </c>
      <c r="C14" s="33">
        <v>137</v>
      </c>
      <c r="D14" s="1"/>
      <c r="E14" s="1"/>
      <c r="F14" s="17"/>
      <c r="G14" s="2">
        <v>960</v>
      </c>
      <c r="H14" s="17">
        <v>1656</v>
      </c>
      <c r="I14" s="22"/>
    </row>
    <row r="15" spans="1:9" ht="18" customHeight="1">
      <c r="A15" s="18">
        <f t="shared" si="0"/>
        <v>12</v>
      </c>
      <c r="B15" s="20" t="s">
        <v>169</v>
      </c>
      <c r="C15" s="33">
        <v>139</v>
      </c>
      <c r="D15" s="1"/>
      <c r="E15" s="1"/>
      <c r="F15" s="17"/>
      <c r="G15" s="2">
        <v>960</v>
      </c>
      <c r="H15" s="17">
        <v>1656</v>
      </c>
      <c r="I15" s="22"/>
    </row>
    <row r="16" spans="1:9" ht="19.5" customHeight="1">
      <c r="A16" s="18">
        <f t="shared" si="0"/>
        <v>13</v>
      </c>
      <c r="B16" s="20" t="s">
        <v>170</v>
      </c>
      <c r="C16" s="33">
        <v>140</v>
      </c>
      <c r="D16" s="1"/>
      <c r="E16" s="1"/>
      <c r="F16" s="17"/>
      <c r="G16" s="2">
        <v>960</v>
      </c>
      <c r="H16" s="17">
        <v>1656</v>
      </c>
      <c r="I16" s="22"/>
    </row>
    <row r="17" spans="1:9" ht="15">
      <c r="A17" s="18">
        <f t="shared" si="0"/>
        <v>14</v>
      </c>
      <c r="B17" s="20" t="s">
        <v>38</v>
      </c>
      <c r="C17" s="33">
        <v>215</v>
      </c>
      <c r="D17" s="1" t="s">
        <v>171</v>
      </c>
      <c r="E17" s="1"/>
      <c r="F17" s="17"/>
      <c r="G17" s="2">
        <v>33</v>
      </c>
      <c r="H17" s="17">
        <v>182</v>
      </c>
      <c r="I17" s="22"/>
    </row>
    <row r="18" spans="1:9" ht="15">
      <c r="A18" s="18">
        <f t="shared" si="0"/>
        <v>15</v>
      </c>
      <c r="B18" s="20" t="s">
        <v>172</v>
      </c>
      <c r="C18" s="33">
        <v>264</v>
      </c>
      <c r="D18" s="1"/>
      <c r="E18" s="1"/>
      <c r="F18" s="1"/>
      <c r="G18" s="2">
        <v>100</v>
      </c>
      <c r="H18" s="1">
        <v>552</v>
      </c>
      <c r="I18" s="22"/>
    </row>
    <row r="19" spans="1:9" ht="15">
      <c r="A19" s="18">
        <f t="shared" si="0"/>
        <v>16</v>
      </c>
      <c r="B19" s="20" t="s">
        <v>173</v>
      </c>
      <c r="C19" s="33">
        <v>266</v>
      </c>
      <c r="D19" s="1"/>
      <c r="E19" s="1"/>
      <c r="F19" s="1"/>
      <c r="G19" s="2">
        <v>100</v>
      </c>
      <c r="H19" s="1">
        <v>552</v>
      </c>
      <c r="I19" s="22"/>
    </row>
    <row r="20" spans="1:9" ht="15">
      <c r="A20" s="18">
        <f t="shared" si="0"/>
        <v>17</v>
      </c>
      <c r="B20" s="20" t="s">
        <v>174</v>
      </c>
      <c r="C20" s="33">
        <v>278</v>
      </c>
      <c r="D20" s="1"/>
      <c r="E20" s="1"/>
      <c r="F20" s="1"/>
      <c r="G20" s="2">
        <v>100</v>
      </c>
      <c r="H20" s="1">
        <v>552</v>
      </c>
      <c r="I20" s="22"/>
    </row>
    <row r="21" spans="1:9" ht="15">
      <c r="A21" s="18">
        <f t="shared" si="0"/>
        <v>18</v>
      </c>
      <c r="B21" s="20" t="s">
        <v>175</v>
      </c>
      <c r="C21" s="33">
        <v>290</v>
      </c>
      <c r="D21" s="1"/>
      <c r="E21" s="1"/>
      <c r="F21" s="17"/>
      <c r="G21" s="2">
        <v>1780</v>
      </c>
      <c r="H21" s="17">
        <v>5320</v>
      </c>
      <c r="I21" s="22"/>
    </row>
    <row r="22" spans="1:9" ht="15">
      <c r="A22" s="18">
        <f t="shared" si="0"/>
        <v>19</v>
      </c>
      <c r="B22" s="20" t="s">
        <v>176</v>
      </c>
      <c r="C22" s="33">
        <v>381</v>
      </c>
      <c r="D22" s="1"/>
      <c r="E22" s="1"/>
      <c r="F22" s="16"/>
      <c r="G22" s="2">
        <v>830</v>
      </c>
      <c r="H22" s="16">
        <v>1363</v>
      </c>
      <c r="I22" s="22"/>
    </row>
    <row r="23" spans="1:9" ht="24">
      <c r="A23" s="18">
        <f t="shared" si="0"/>
        <v>20</v>
      </c>
      <c r="B23" s="20" t="s">
        <v>177</v>
      </c>
      <c r="C23" s="33">
        <v>388</v>
      </c>
      <c r="D23" s="1" t="s">
        <v>178</v>
      </c>
      <c r="E23" s="1"/>
      <c r="F23" s="15"/>
      <c r="G23" s="2">
        <v>650</v>
      </c>
      <c r="H23" s="15">
        <v>3588</v>
      </c>
      <c r="I23" s="22"/>
    </row>
    <row r="24" spans="1:9" ht="15">
      <c r="A24" s="18">
        <f t="shared" si="0"/>
        <v>21</v>
      </c>
      <c r="B24" s="20" t="s">
        <v>180</v>
      </c>
      <c r="C24" s="33">
        <v>408</v>
      </c>
      <c r="D24" s="1"/>
      <c r="E24" s="1"/>
      <c r="F24" s="17"/>
      <c r="G24" s="2">
        <v>400</v>
      </c>
      <c r="H24" s="17">
        <v>2210</v>
      </c>
      <c r="I24" s="22"/>
    </row>
    <row r="25" spans="1:9" ht="24">
      <c r="A25" s="18">
        <f t="shared" si="0"/>
        <v>22</v>
      </c>
      <c r="B25" s="21" t="s">
        <v>181</v>
      </c>
      <c r="C25" s="33">
        <v>422</v>
      </c>
      <c r="D25" s="1" t="s">
        <v>179</v>
      </c>
      <c r="E25" s="1"/>
      <c r="F25" s="17"/>
      <c r="G25" s="2">
        <v>52</v>
      </c>
      <c r="H25" s="17">
        <v>234</v>
      </c>
      <c r="I25" s="22"/>
    </row>
    <row r="26" spans="1:9" ht="15">
      <c r="A26" s="18">
        <f t="shared" si="0"/>
        <v>23</v>
      </c>
      <c r="B26" s="21" t="s">
        <v>156</v>
      </c>
      <c r="C26" s="33" t="s">
        <v>182</v>
      </c>
      <c r="D26" s="1"/>
      <c r="E26" s="1"/>
      <c r="F26" s="17"/>
      <c r="G26" s="2">
        <v>70</v>
      </c>
      <c r="H26" s="17">
        <v>315</v>
      </c>
      <c r="I26" s="22"/>
    </row>
    <row r="27" spans="1:9" s="3" customFormat="1" ht="15" customHeight="1">
      <c r="A27" s="49" t="s">
        <v>201</v>
      </c>
      <c r="B27" s="50"/>
      <c r="C27" s="50"/>
      <c r="D27" s="51"/>
      <c r="E27" s="10"/>
      <c r="F27" s="10"/>
      <c r="G27" s="10">
        <f>SUM(G4:G26)</f>
        <v>11085</v>
      </c>
      <c r="H27" s="10">
        <f>SUM(H5:H26)</f>
        <v>33772</v>
      </c>
      <c r="I27" s="2"/>
    </row>
  </sheetData>
  <sheetProtection/>
  <mergeCells count="9">
    <mergeCell ref="A27:D27"/>
    <mergeCell ref="B3:I3"/>
    <mergeCell ref="A1:A2"/>
    <mergeCell ref="B1:B2"/>
    <mergeCell ref="C1:C2"/>
    <mergeCell ref="D1:D2"/>
    <mergeCell ref="E1:F1"/>
    <mergeCell ref="G1:H1"/>
    <mergeCell ref="I1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:I2"/>
    </sheetView>
  </sheetViews>
  <sheetFormatPr defaultColWidth="9.140625" defaultRowHeight="15"/>
  <cols>
    <col min="1" max="1" width="5.140625" style="0" customWidth="1"/>
    <col min="2" max="2" width="12.57421875" style="0" customWidth="1"/>
    <col min="3" max="3" width="7.00390625" style="0" customWidth="1"/>
    <col min="4" max="4" width="16.00390625" style="0" customWidth="1"/>
    <col min="9" max="9" width="29.7109375" style="0" customWidth="1"/>
  </cols>
  <sheetData>
    <row r="1" spans="1:9" ht="15">
      <c r="A1" s="52" t="s">
        <v>186</v>
      </c>
      <c r="B1" s="53"/>
      <c r="C1" s="53"/>
      <c r="D1" s="53"/>
      <c r="E1" s="53"/>
      <c r="F1" s="53"/>
      <c r="G1" s="53"/>
      <c r="H1" s="53"/>
      <c r="I1" s="54"/>
    </row>
    <row r="2" spans="1:9" ht="46.5" customHeight="1">
      <c r="A2" s="55"/>
      <c r="B2" s="56"/>
      <c r="C2" s="56"/>
      <c r="D2" s="56"/>
      <c r="E2" s="56"/>
      <c r="F2" s="56"/>
      <c r="G2" s="56"/>
      <c r="H2" s="56"/>
      <c r="I2" s="57"/>
    </row>
    <row r="3" spans="1:9" ht="15">
      <c r="A3" s="58" t="s">
        <v>0</v>
      </c>
      <c r="B3" s="59" t="s">
        <v>1</v>
      </c>
      <c r="C3" s="82" t="s">
        <v>3</v>
      </c>
      <c r="D3" s="61" t="s">
        <v>2</v>
      </c>
      <c r="E3" s="63" t="s">
        <v>5</v>
      </c>
      <c r="F3" s="64"/>
      <c r="G3" s="63" t="s">
        <v>6</v>
      </c>
      <c r="H3" s="64"/>
      <c r="I3" s="59" t="s">
        <v>4</v>
      </c>
    </row>
    <row r="4" spans="1:9" ht="67.5">
      <c r="A4" s="58"/>
      <c r="B4" s="60"/>
      <c r="C4" s="83"/>
      <c r="D4" s="62"/>
      <c r="E4" s="4" t="s">
        <v>8</v>
      </c>
      <c r="F4" s="4" t="s">
        <v>7</v>
      </c>
      <c r="G4" s="4" t="s">
        <v>8</v>
      </c>
      <c r="H4" s="4" t="s">
        <v>7</v>
      </c>
      <c r="I4" s="65"/>
    </row>
    <row r="5" spans="1:9" s="3" customFormat="1" ht="24">
      <c r="A5" s="8">
        <v>1</v>
      </c>
      <c r="B5" s="2" t="s">
        <v>40</v>
      </c>
      <c r="C5" s="9">
        <v>371</v>
      </c>
      <c r="D5" s="2" t="s">
        <v>123</v>
      </c>
      <c r="E5" s="8"/>
      <c r="F5" s="8"/>
      <c r="G5" s="8">
        <v>100</v>
      </c>
      <c r="H5" s="8">
        <v>552</v>
      </c>
      <c r="I5" s="2" t="s">
        <v>142</v>
      </c>
    </row>
  </sheetData>
  <sheetProtection/>
  <mergeCells count="8">
    <mergeCell ref="A1:I2"/>
    <mergeCell ref="A3:A4"/>
    <mergeCell ref="B3:B4"/>
    <mergeCell ref="C3:C4"/>
    <mergeCell ref="D3:D4"/>
    <mergeCell ref="E3:F3"/>
    <mergeCell ref="G3:H3"/>
    <mergeCell ref="I3:I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2020-07-20T06:49:59Z</dcterms:modified>
  <cp:category/>
  <cp:version/>
  <cp:contentType/>
  <cp:contentStatus/>
</cp:coreProperties>
</file>